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iriworldwide-my.sharepoint.com/personal/daniel_figueroa_circana_com/Documents/Documents/DMI/MONTHLY TOP LINE/08-10-2025/"/>
    </mc:Choice>
  </mc:AlternateContent>
  <xr:revisionPtr revIDLastSave="55" documentId="13_ncr:1_{D5A35112-F008-4CEF-B25A-BCEBF6800329}" xr6:coauthVersionLast="47" xr6:coauthVersionMax="47" xr10:uidLastSave="{9955B337-EDE2-4C35-BEF2-FB1B452BBAF0}"/>
  <bookViews>
    <workbookView xWindow="-108" yWindow="-108" windowWidth="23256" windowHeight="12456" tabRatio="819" firstSheet="12" activeTab="12" xr2:uid="{00000000-000D-0000-FFFF-FFFF00000000}"/>
  </bookViews>
  <sheets>
    <sheet name="Regions By Outlet Data" sheetId="32" state="hidden" r:id="rId1"/>
    <sheet name="Region and Market Data" sheetId="29" state="hidden" r:id="rId2"/>
    <sheet name="Segment Data" sheetId="34" state="hidden" r:id="rId3"/>
    <sheet name="Type Data" sheetId="35" state="hidden" r:id="rId4"/>
    <sheet name="Granola" sheetId="36" state="hidden" r:id="rId5"/>
    <sheet name="NB vs PL" sheetId="37" state="hidden" r:id="rId6"/>
    <sheet name="Package" sheetId="38" state="hidden" r:id="rId7"/>
    <sheet name="Flavor" sheetId="39" state="hidden" r:id="rId8"/>
    <sheet name="Fat" sheetId="40" state="hidden" r:id="rId9"/>
    <sheet name="Organic" sheetId="41" state="hidden" r:id="rId10"/>
    <sheet name="Size" sheetId="43" state="hidden" r:id="rId11"/>
    <sheet name="IRI_UO_WorkspaceStorage" sheetId="47" state="hidden" r:id="rId12"/>
    <sheet name="HOME PAGE" sheetId="8" r:id="rId13"/>
    <sheet name="TOTAL U.S. MULO+ with C" sheetId="7" r:id="rId14"/>
    <sheet name="TOTAL U.S. MULO+" sheetId="10" r:id="rId15"/>
    <sheet name="TOTAL U.S. FOOD" sheetId="11" r:id="rId16"/>
    <sheet name="TOTAL U.S. CONVENIENCE" sheetId="13" r:id="rId17"/>
    <sheet name="TOTAL U.S. ALL OTHER OUTLETS" sheetId="14" r:id="rId18"/>
    <sheet name="CIRCANA STANDARD REGIONS" sheetId="18" r:id="rId19"/>
    <sheet name="CIRCANA REGIONS &amp; MARKETS" sheetId="21" r:id="rId20"/>
    <sheet name="DMI SR Data" sheetId="31" state="hidden" r:id="rId21"/>
    <sheet name="DMI CUSTOM REGIONS &amp; MARKETS" sheetId="46" r:id="rId22"/>
  </sheets>
  <definedNames>
    <definedName name="___INDEX_SHEET___ASAP_Utilities" localSheetId="21">#REF!</definedName>
    <definedName name="___INDEX_SHEET___ASAP_Utilities">#REF!</definedName>
    <definedName name="IRI_WorkspaceId" hidden="1">"23eb78d14029438cb56738c521d6a468"</definedName>
    <definedName name="_xlnm.Print_Area" localSheetId="12">'HOME PAGE'!$A$1:$M$21</definedName>
    <definedName name="_xlnm.Print_Area" localSheetId="17">'TOTAL U.S. ALL OTHER OUTLETS'!$B$2:$Q$50,'TOTAL U.S. ALL OTHER OUTLETS'!$B$102:$Q$150</definedName>
    <definedName name="_xlnm.Print_Area" localSheetId="16">'TOTAL U.S. CONVENIENCE'!$B$2:$Q$50,'TOTAL U.S. CONVENIENCE'!$B$105:$Q$153</definedName>
    <definedName name="_xlnm.Print_Area" localSheetId="15">'TOTAL U.S. FOOD'!$B$2:$Q$50,'TOTAL U.S. FOOD'!$B$102:$Q$150</definedName>
    <definedName name="_xlnm.Print_Area" localSheetId="14">'TOTAL U.S. MULO+'!$B$2:$Q$50,'TOTAL U.S. MULO+'!$B$102:$Q$150</definedName>
    <definedName name="_xlnm.Print_Area" localSheetId="13">'TOTAL U.S. MULO+ with C'!$B$2:$Q$50,'TOTAL U.S. MULO+ with C'!$B$102:$Q$150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4" i="46" l="1"/>
  <c r="D124" i="46"/>
  <c r="E124" i="46"/>
  <c r="F124" i="46"/>
  <c r="G124" i="46"/>
  <c r="H124" i="46"/>
  <c r="H72" i="46"/>
  <c r="G72" i="46"/>
  <c r="F72" i="46"/>
  <c r="E72" i="46"/>
  <c r="D72" i="46"/>
  <c r="C72" i="46"/>
  <c r="H71" i="46"/>
  <c r="G71" i="46"/>
  <c r="F71" i="46"/>
  <c r="E71" i="46"/>
  <c r="D71" i="46"/>
  <c r="C71" i="46"/>
  <c r="H70" i="46"/>
  <c r="G70" i="46"/>
  <c r="F70" i="46"/>
  <c r="E70" i="46"/>
  <c r="D70" i="46"/>
  <c r="C70" i="46"/>
  <c r="H69" i="46"/>
  <c r="G69" i="46"/>
  <c r="F69" i="46"/>
  <c r="E69" i="46"/>
  <c r="D69" i="46"/>
  <c r="C69" i="46"/>
  <c r="H68" i="46"/>
  <c r="G68" i="46"/>
  <c r="F68" i="46"/>
  <c r="E68" i="46"/>
  <c r="D68" i="46"/>
  <c r="C68" i="46"/>
  <c r="H67" i="46"/>
  <c r="G67" i="46"/>
  <c r="F67" i="46"/>
  <c r="E67" i="46"/>
  <c r="D67" i="46"/>
  <c r="C67" i="46"/>
  <c r="H66" i="46"/>
  <c r="G66" i="46"/>
  <c r="F66" i="46"/>
  <c r="E66" i="46"/>
  <c r="D66" i="46"/>
  <c r="C66" i="46"/>
  <c r="H65" i="46"/>
  <c r="G65" i="46"/>
  <c r="F65" i="46"/>
  <c r="E65" i="46"/>
  <c r="D65" i="46"/>
  <c r="C65" i="46"/>
  <c r="C19" i="46"/>
  <c r="D19" i="46"/>
  <c r="E19" i="46"/>
  <c r="F19" i="46"/>
  <c r="G19" i="46"/>
  <c r="H19" i="46"/>
  <c r="H18" i="46"/>
  <c r="G18" i="46"/>
  <c r="F18" i="46"/>
  <c r="E18" i="46"/>
  <c r="D18" i="46"/>
  <c r="C18" i="46"/>
  <c r="U166" i="31"/>
  <c r="U98" i="31"/>
  <c r="Y30" i="31"/>
  <c r="X30" i="31"/>
  <c r="V30" i="31"/>
  <c r="U30" i="31"/>
  <c r="V166" i="31"/>
  <c r="V98" i="31"/>
  <c r="L147" i="46"/>
  <c r="M147" i="46"/>
  <c r="N147" i="46"/>
  <c r="O147" i="46"/>
  <c r="P147" i="46"/>
  <c r="L148" i="46"/>
  <c r="M148" i="46"/>
  <c r="N148" i="46"/>
  <c r="O148" i="46"/>
  <c r="P148" i="46"/>
  <c r="L149" i="46"/>
  <c r="M149" i="46"/>
  <c r="N149" i="46"/>
  <c r="O149" i="46"/>
  <c r="P149" i="46"/>
  <c r="L150" i="46"/>
  <c r="M150" i="46"/>
  <c r="N150" i="46"/>
  <c r="O150" i="46"/>
  <c r="P150" i="46"/>
  <c r="L151" i="46"/>
  <c r="M151" i="46"/>
  <c r="N151" i="46"/>
  <c r="O151" i="46"/>
  <c r="P151" i="46"/>
  <c r="L152" i="46"/>
  <c r="M152" i="46"/>
  <c r="N152" i="46"/>
  <c r="O152" i="46"/>
  <c r="P152" i="46"/>
  <c r="L153" i="46"/>
  <c r="M153" i="46"/>
  <c r="N153" i="46"/>
  <c r="O153" i="46"/>
  <c r="P153" i="46"/>
  <c r="K153" i="46"/>
  <c r="K152" i="46"/>
  <c r="K151" i="46"/>
  <c r="K150" i="46"/>
  <c r="K149" i="46"/>
  <c r="K148" i="46"/>
  <c r="K147" i="46"/>
  <c r="L139" i="46"/>
  <c r="M139" i="46"/>
  <c r="N139" i="46"/>
  <c r="O139" i="46"/>
  <c r="P139" i="46"/>
  <c r="L140" i="46"/>
  <c r="M140" i="46"/>
  <c r="N140" i="46"/>
  <c r="O140" i="46"/>
  <c r="P140" i="46"/>
  <c r="K140" i="46"/>
  <c r="K139" i="46"/>
  <c r="L133" i="46"/>
  <c r="M133" i="46"/>
  <c r="N133" i="46"/>
  <c r="O133" i="46"/>
  <c r="P133" i="46"/>
  <c r="L134" i="46"/>
  <c r="M134" i="46"/>
  <c r="N134" i="46"/>
  <c r="O134" i="46"/>
  <c r="P134" i="46"/>
  <c r="L135" i="46"/>
  <c r="M135" i="46"/>
  <c r="N135" i="46"/>
  <c r="O135" i="46"/>
  <c r="P135" i="46"/>
  <c r="K135" i="46"/>
  <c r="K134" i="46"/>
  <c r="K133" i="46"/>
  <c r="L124" i="46"/>
  <c r="M124" i="46"/>
  <c r="N124" i="46"/>
  <c r="O124" i="46"/>
  <c r="P124" i="46"/>
  <c r="L125" i="46"/>
  <c r="M125" i="46"/>
  <c r="N125" i="46"/>
  <c r="O125" i="46"/>
  <c r="P125" i="46"/>
  <c r="L126" i="46"/>
  <c r="M126" i="46"/>
  <c r="N126" i="46"/>
  <c r="O126" i="46"/>
  <c r="P126" i="46"/>
  <c r="L127" i="46"/>
  <c r="M127" i="46"/>
  <c r="N127" i="46"/>
  <c r="O127" i="46"/>
  <c r="P127" i="46"/>
  <c r="L128" i="46"/>
  <c r="M128" i="46"/>
  <c r="N128" i="46"/>
  <c r="O128" i="46"/>
  <c r="P128" i="46"/>
  <c r="L129" i="46"/>
  <c r="M129" i="46"/>
  <c r="N129" i="46"/>
  <c r="O129" i="46"/>
  <c r="P129" i="46"/>
  <c r="K126" i="46"/>
  <c r="K127" i="46"/>
  <c r="K128" i="46"/>
  <c r="K129" i="46"/>
  <c r="K125" i="46"/>
  <c r="K124" i="46"/>
  <c r="L118" i="46"/>
  <c r="M118" i="46"/>
  <c r="N118" i="46"/>
  <c r="O118" i="46"/>
  <c r="P118" i="46"/>
  <c r="L119" i="46"/>
  <c r="M119" i="46"/>
  <c r="N119" i="46"/>
  <c r="O119" i="46"/>
  <c r="P119" i="46"/>
  <c r="L120" i="46"/>
  <c r="M120" i="46"/>
  <c r="N120" i="46"/>
  <c r="O120" i="46"/>
  <c r="P120" i="46"/>
  <c r="K120" i="46"/>
  <c r="K119" i="46"/>
  <c r="K118" i="46"/>
  <c r="L109" i="46"/>
  <c r="M109" i="46"/>
  <c r="N109" i="46"/>
  <c r="O109" i="46"/>
  <c r="P109" i="46"/>
  <c r="L110" i="46"/>
  <c r="M110" i="46"/>
  <c r="N110" i="46"/>
  <c r="O110" i="46"/>
  <c r="P110" i="46"/>
  <c r="L111" i="46"/>
  <c r="M111" i="46"/>
  <c r="N111" i="46"/>
  <c r="O111" i="46"/>
  <c r="P111" i="46"/>
  <c r="L112" i="46"/>
  <c r="M112" i="46"/>
  <c r="N112" i="46"/>
  <c r="O112" i="46"/>
  <c r="P112" i="46"/>
  <c r="L113" i="46"/>
  <c r="M113" i="46"/>
  <c r="N113" i="46"/>
  <c r="O113" i="46"/>
  <c r="P113" i="46"/>
  <c r="L114" i="46"/>
  <c r="M114" i="46"/>
  <c r="N114" i="46"/>
  <c r="O114" i="46"/>
  <c r="P114" i="46"/>
  <c r="K111" i="46"/>
  <c r="K112" i="46"/>
  <c r="K113" i="46"/>
  <c r="K114" i="46"/>
  <c r="K110" i="46"/>
  <c r="K109" i="46"/>
  <c r="D140" i="46"/>
  <c r="E140" i="46"/>
  <c r="F140" i="46"/>
  <c r="G140" i="46"/>
  <c r="H140" i="46"/>
  <c r="D141" i="46"/>
  <c r="E141" i="46"/>
  <c r="F141" i="46"/>
  <c r="G141" i="46"/>
  <c r="H141" i="46"/>
  <c r="D142" i="46"/>
  <c r="E142" i="46"/>
  <c r="F142" i="46"/>
  <c r="G142" i="46"/>
  <c r="H142" i="46"/>
  <c r="D143" i="46"/>
  <c r="E143" i="46"/>
  <c r="F143" i="46"/>
  <c r="G143" i="46"/>
  <c r="H143" i="46"/>
  <c r="D144" i="46"/>
  <c r="E144" i="46"/>
  <c r="F144" i="46"/>
  <c r="G144" i="46"/>
  <c r="H144" i="46"/>
  <c r="D145" i="46"/>
  <c r="E145" i="46"/>
  <c r="F145" i="46"/>
  <c r="G145" i="46"/>
  <c r="H145" i="46"/>
  <c r="D146" i="46"/>
  <c r="E146" i="46"/>
  <c r="F146" i="46"/>
  <c r="G146" i="46"/>
  <c r="H146" i="46"/>
  <c r="D147" i="46"/>
  <c r="E147" i="46"/>
  <c r="F147" i="46"/>
  <c r="G147" i="46"/>
  <c r="H147" i="46"/>
  <c r="D148" i="46"/>
  <c r="E148" i="46"/>
  <c r="F148" i="46"/>
  <c r="G148" i="46"/>
  <c r="H148" i="46"/>
  <c r="D149" i="46"/>
  <c r="E149" i="46"/>
  <c r="F149" i="46"/>
  <c r="G149" i="46"/>
  <c r="H149" i="46"/>
  <c r="D150" i="46"/>
  <c r="E150" i="46"/>
  <c r="F150" i="46"/>
  <c r="G150" i="46"/>
  <c r="H150" i="46"/>
  <c r="C142" i="46"/>
  <c r="C143" i="46"/>
  <c r="C144" i="46"/>
  <c r="C145" i="46"/>
  <c r="C146" i="46"/>
  <c r="C147" i="46"/>
  <c r="C148" i="46"/>
  <c r="C149" i="46"/>
  <c r="C150" i="46"/>
  <c r="C141" i="46"/>
  <c r="C140" i="46"/>
  <c r="D128" i="46"/>
  <c r="E128" i="46"/>
  <c r="F128" i="46"/>
  <c r="G128" i="46"/>
  <c r="H128" i="46"/>
  <c r="D129" i="46"/>
  <c r="E129" i="46"/>
  <c r="F129" i="46"/>
  <c r="G129" i="46"/>
  <c r="H129" i="46"/>
  <c r="D130" i="46"/>
  <c r="E130" i="46"/>
  <c r="F130" i="46"/>
  <c r="G130" i="46"/>
  <c r="H130" i="46"/>
  <c r="D131" i="46"/>
  <c r="E131" i="46"/>
  <c r="F131" i="46"/>
  <c r="G131" i="46"/>
  <c r="H131" i="46"/>
  <c r="D132" i="46"/>
  <c r="E132" i="46"/>
  <c r="F132" i="46"/>
  <c r="G132" i="46"/>
  <c r="H132" i="46"/>
  <c r="D133" i="46"/>
  <c r="E133" i="46"/>
  <c r="F133" i="46"/>
  <c r="G133" i="46"/>
  <c r="H133" i="46"/>
  <c r="D134" i="46"/>
  <c r="E134" i="46"/>
  <c r="F134" i="46"/>
  <c r="G134" i="46"/>
  <c r="H134" i="46"/>
  <c r="D135" i="46"/>
  <c r="E135" i="46"/>
  <c r="F135" i="46"/>
  <c r="G135" i="46"/>
  <c r="H135" i="46"/>
  <c r="D136" i="46"/>
  <c r="E136" i="46"/>
  <c r="F136" i="46"/>
  <c r="G136" i="46"/>
  <c r="H136" i="46"/>
  <c r="C130" i="46"/>
  <c r="C131" i="46"/>
  <c r="C132" i="46"/>
  <c r="C133" i="46"/>
  <c r="C134" i="46"/>
  <c r="C135" i="46"/>
  <c r="C136" i="46"/>
  <c r="C129" i="46"/>
  <c r="C128" i="46"/>
  <c r="D117" i="46"/>
  <c r="E117" i="46"/>
  <c r="F117" i="46"/>
  <c r="G117" i="46"/>
  <c r="H117" i="46"/>
  <c r="D118" i="46"/>
  <c r="E118" i="46"/>
  <c r="F118" i="46"/>
  <c r="G118" i="46"/>
  <c r="H118" i="46"/>
  <c r="D119" i="46"/>
  <c r="E119" i="46"/>
  <c r="F119" i="46"/>
  <c r="G119" i="46"/>
  <c r="H119" i="46"/>
  <c r="D120" i="46"/>
  <c r="E120" i="46"/>
  <c r="F120" i="46"/>
  <c r="G120" i="46"/>
  <c r="H120" i="46"/>
  <c r="D121" i="46"/>
  <c r="E121" i="46"/>
  <c r="F121" i="46"/>
  <c r="G121" i="46"/>
  <c r="H121" i="46"/>
  <c r="D122" i="46"/>
  <c r="E122" i="46"/>
  <c r="F122" i="46"/>
  <c r="G122" i="46"/>
  <c r="H122" i="46"/>
  <c r="D123" i="46"/>
  <c r="E123" i="46"/>
  <c r="F123" i="46"/>
  <c r="G123" i="46"/>
  <c r="H123" i="46"/>
  <c r="C119" i="46"/>
  <c r="C120" i="46"/>
  <c r="C121" i="46"/>
  <c r="C122" i="46"/>
  <c r="C123" i="46"/>
  <c r="C118" i="46"/>
  <c r="C117" i="46"/>
  <c r="D111" i="46"/>
  <c r="E111" i="46"/>
  <c r="F111" i="46"/>
  <c r="G111" i="46"/>
  <c r="H111" i="46"/>
  <c r="D112" i="46"/>
  <c r="E112" i="46"/>
  <c r="F112" i="46"/>
  <c r="G112" i="46"/>
  <c r="H112" i="46"/>
  <c r="D113" i="46"/>
  <c r="E113" i="46"/>
  <c r="F113" i="46"/>
  <c r="G113" i="46"/>
  <c r="H113" i="46"/>
  <c r="C113" i="46"/>
  <c r="C112" i="46"/>
  <c r="C111" i="46"/>
  <c r="L96" i="46"/>
  <c r="M96" i="46"/>
  <c r="N96" i="46"/>
  <c r="O96" i="46"/>
  <c r="P96" i="46"/>
  <c r="L97" i="46"/>
  <c r="M97" i="46"/>
  <c r="N97" i="46"/>
  <c r="O97" i="46"/>
  <c r="P97" i="46"/>
  <c r="L98" i="46"/>
  <c r="M98" i="46"/>
  <c r="N98" i="46"/>
  <c r="O98" i="46"/>
  <c r="P98" i="46"/>
  <c r="L99" i="46"/>
  <c r="M99" i="46"/>
  <c r="N99" i="46"/>
  <c r="O99" i="46"/>
  <c r="P99" i="46"/>
  <c r="L100" i="46"/>
  <c r="M100" i="46"/>
  <c r="N100" i="46"/>
  <c r="O100" i="46"/>
  <c r="P100" i="46"/>
  <c r="L101" i="46"/>
  <c r="M101" i="46"/>
  <c r="N101" i="46"/>
  <c r="O101" i="46"/>
  <c r="P101" i="46"/>
  <c r="L102" i="46"/>
  <c r="M102" i="46"/>
  <c r="N102" i="46"/>
  <c r="O102" i="46"/>
  <c r="P102" i="46"/>
  <c r="K102" i="46"/>
  <c r="K101" i="46"/>
  <c r="K100" i="46"/>
  <c r="K99" i="46"/>
  <c r="K98" i="46"/>
  <c r="K97" i="46"/>
  <c r="K96" i="46"/>
  <c r="L88" i="46"/>
  <c r="M88" i="46"/>
  <c r="N88" i="46"/>
  <c r="O88" i="46"/>
  <c r="P88" i="46"/>
  <c r="L89" i="46"/>
  <c r="M89" i="46"/>
  <c r="N89" i="46"/>
  <c r="O89" i="46"/>
  <c r="P89" i="46"/>
  <c r="K89" i="46"/>
  <c r="K88" i="46"/>
  <c r="L82" i="46"/>
  <c r="M82" i="46"/>
  <c r="N82" i="46"/>
  <c r="O82" i="46"/>
  <c r="P82" i="46"/>
  <c r="L83" i="46"/>
  <c r="M83" i="46"/>
  <c r="N83" i="46"/>
  <c r="O83" i="46"/>
  <c r="P83" i="46"/>
  <c r="L84" i="46"/>
  <c r="M84" i="46"/>
  <c r="N84" i="46"/>
  <c r="O84" i="46"/>
  <c r="P84" i="46"/>
  <c r="K84" i="46"/>
  <c r="K83" i="46"/>
  <c r="K82" i="46"/>
  <c r="L73" i="46"/>
  <c r="M73" i="46"/>
  <c r="N73" i="46"/>
  <c r="O73" i="46"/>
  <c r="P73" i="46"/>
  <c r="L74" i="46"/>
  <c r="M74" i="46"/>
  <c r="N74" i="46"/>
  <c r="O74" i="46"/>
  <c r="P74" i="46"/>
  <c r="L75" i="46"/>
  <c r="M75" i="46"/>
  <c r="N75" i="46"/>
  <c r="O75" i="46"/>
  <c r="P75" i="46"/>
  <c r="L76" i="46"/>
  <c r="M76" i="46"/>
  <c r="N76" i="46"/>
  <c r="O76" i="46"/>
  <c r="P76" i="46"/>
  <c r="L77" i="46"/>
  <c r="M77" i="46"/>
  <c r="N77" i="46"/>
  <c r="O77" i="46"/>
  <c r="P77" i="46"/>
  <c r="L78" i="46"/>
  <c r="M78" i="46"/>
  <c r="N78" i="46"/>
  <c r="O78" i="46"/>
  <c r="P78" i="46"/>
  <c r="K75" i="46"/>
  <c r="K76" i="46"/>
  <c r="K77" i="46"/>
  <c r="K78" i="46"/>
  <c r="K74" i="46"/>
  <c r="K73" i="46"/>
  <c r="L67" i="46"/>
  <c r="M67" i="46"/>
  <c r="N67" i="46"/>
  <c r="O67" i="46"/>
  <c r="P67" i="46"/>
  <c r="L68" i="46"/>
  <c r="M68" i="46"/>
  <c r="N68" i="46"/>
  <c r="O68" i="46"/>
  <c r="P68" i="46"/>
  <c r="L69" i="46"/>
  <c r="M69" i="46"/>
  <c r="N69" i="46"/>
  <c r="O69" i="46"/>
  <c r="P69" i="46"/>
  <c r="K69" i="46"/>
  <c r="K68" i="46"/>
  <c r="K67" i="46"/>
  <c r="L58" i="46"/>
  <c r="M58" i="46"/>
  <c r="N58" i="46"/>
  <c r="O58" i="46"/>
  <c r="P58" i="46"/>
  <c r="L59" i="46"/>
  <c r="M59" i="46"/>
  <c r="N59" i="46"/>
  <c r="O59" i="46"/>
  <c r="P59" i="46"/>
  <c r="L60" i="46"/>
  <c r="M60" i="46"/>
  <c r="N60" i="46"/>
  <c r="O60" i="46"/>
  <c r="P60" i="46"/>
  <c r="L61" i="46"/>
  <c r="M61" i="46"/>
  <c r="N61" i="46"/>
  <c r="O61" i="46"/>
  <c r="P61" i="46"/>
  <c r="L62" i="46"/>
  <c r="M62" i="46"/>
  <c r="N62" i="46"/>
  <c r="O62" i="46"/>
  <c r="P62" i="46"/>
  <c r="L63" i="46"/>
  <c r="M63" i="46"/>
  <c r="N63" i="46"/>
  <c r="O63" i="46"/>
  <c r="P63" i="46"/>
  <c r="K60" i="46"/>
  <c r="K61" i="46"/>
  <c r="K62" i="46"/>
  <c r="K63" i="46"/>
  <c r="K59" i="46"/>
  <c r="K58" i="46"/>
  <c r="D88" i="46"/>
  <c r="E88" i="46"/>
  <c r="F88" i="46"/>
  <c r="G88" i="46"/>
  <c r="H88" i="46"/>
  <c r="D89" i="46"/>
  <c r="E89" i="46"/>
  <c r="F89" i="46"/>
  <c r="G89" i="46"/>
  <c r="H89" i="46"/>
  <c r="D90" i="46"/>
  <c r="E90" i="46"/>
  <c r="F90" i="46"/>
  <c r="G90" i="46"/>
  <c r="H90" i="46"/>
  <c r="D91" i="46"/>
  <c r="E91" i="46"/>
  <c r="F91" i="46"/>
  <c r="G91" i="46"/>
  <c r="H91" i="46"/>
  <c r="D92" i="46"/>
  <c r="E92" i="46"/>
  <c r="F92" i="46"/>
  <c r="G92" i="46"/>
  <c r="H92" i="46"/>
  <c r="D93" i="46"/>
  <c r="E93" i="46"/>
  <c r="F93" i="46"/>
  <c r="G93" i="46"/>
  <c r="H93" i="46"/>
  <c r="D94" i="46"/>
  <c r="E94" i="46"/>
  <c r="F94" i="46"/>
  <c r="G94" i="46"/>
  <c r="H94" i="46"/>
  <c r="D95" i="46"/>
  <c r="E95" i="46"/>
  <c r="F95" i="46"/>
  <c r="G95" i="46"/>
  <c r="H95" i="46"/>
  <c r="D96" i="46"/>
  <c r="E96" i="46"/>
  <c r="F96" i="46"/>
  <c r="G96" i="46"/>
  <c r="H96" i="46"/>
  <c r="D97" i="46"/>
  <c r="E97" i="46"/>
  <c r="F97" i="46"/>
  <c r="G97" i="46"/>
  <c r="H97" i="46"/>
  <c r="D98" i="46"/>
  <c r="E98" i="46"/>
  <c r="F98" i="46"/>
  <c r="G98" i="46"/>
  <c r="H98" i="46"/>
  <c r="C90" i="46"/>
  <c r="C91" i="46"/>
  <c r="C92" i="46"/>
  <c r="C93" i="46"/>
  <c r="C94" i="46"/>
  <c r="C95" i="46"/>
  <c r="C96" i="46"/>
  <c r="C97" i="46"/>
  <c r="C98" i="46"/>
  <c r="C89" i="46"/>
  <c r="C88" i="46"/>
  <c r="D76" i="46"/>
  <c r="E76" i="46"/>
  <c r="F76" i="46"/>
  <c r="G76" i="46"/>
  <c r="H76" i="46"/>
  <c r="D77" i="46"/>
  <c r="E77" i="46"/>
  <c r="F77" i="46"/>
  <c r="G77" i="46"/>
  <c r="H77" i="46"/>
  <c r="D78" i="46"/>
  <c r="E78" i="46"/>
  <c r="F78" i="46"/>
  <c r="G78" i="46"/>
  <c r="H78" i="46"/>
  <c r="D79" i="46"/>
  <c r="E79" i="46"/>
  <c r="F79" i="46"/>
  <c r="G79" i="46"/>
  <c r="H79" i="46"/>
  <c r="D80" i="46"/>
  <c r="E80" i="46"/>
  <c r="F80" i="46"/>
  <c r="G80" i="46"/>
  <c r="H80" i="46"/>
  <c r="D81" i="46"/>
  <c r="E81" i="46"/>
  <c r="F81" i="46"/>
  <c r="G81" i="46"/>
  <c r="H81" i="46"/>
  <c r="D82" i="46"/>
  <c r="E82" i="46"/>
  <c r="F82" i="46"/>
  <c r="G82" i="46"/>
  <c r="H82" i="46"/>
  <c r="D83" i="46"/>
  <c r="E83" i="46"/>
  <c r="F83" i="46"/>
  <c r="G83" i="46"/>
  <c r="H83" i="46"/>
  <c r="D84" i="46"/>
  <c r="E84" i="46"/>
  <c r="F84" i="46"/>
  <c r="G84" i="46"/>
  <c r="H84" i="46"/>
  <c r="C78" i="46"/>
  <c r="C79" i="46"/>
  <c r="C80" i="46"/>
  <c r="C81" i="46"/>
  <c r="C82" i="46"/>
  <c r="C83" i="46"/>
  <c r="C84" i="46"/>
  <c r="C77" i="46"/>
  <c r="C76" i="46"/>
  <c r="D59" i="46"/>
  <c r="E59" i="46"/>
  <c r="F59" i="46"/>
  <c r="G59" i="46"/>
  <c r="H59" i="46"/>
  <c r="D60" i="46"/>
  <c r="E60" i="46"/>
  <c r="F60" i="46"/>
  <c r="G60" i="46"/>
  <c r="H60" i="46"/>
  <c r="D61" i="46"/>
  <c r="E61" i="46"/>
  <c r="F61" i="46"/>
  <c r="G61" i="46"/>
  <c r="H61" i="46"/>
  <c r="C61" i="46"/>
  <c r="C60" i="46"/>
  <c r="C59" i="46"/>
  <c r="L44" i="46"/>
  <c r="M44" i="46"/>
  <c r="N44" i="46"/>
  <c r="O44" i="46"/>
  <c r="P44" i="46"/>
  <c r="L45" i="46"/>
  <c r="M45" i="46"/>
  <c r="N45" i="46"/>
  <c r="O45" i="46"/>
  <c r="P45" i="46"/>
  <c r="L46" i="46"/>
  <c r="M46" i="46"/>
  <c r="N46" i="46"/>
  <c r="O46" i="46"/>
  <c r="P46" i="46"/>
  <c r="L47" i="46"/>
  <c r="M47" i="46"/>
  <c r="N47" i="46"/>
  <c r="O47" i="46"/>
  <c r="P47" i="46"/>
  <c r="L48" i="46"/>
  <c r="M48" i="46"/>
  <c r="N48" i="46"/>
  <c r="O48" i="46"/>
  <c r="P48" i="46"/>
  <c r="L49" i="46"/>
  <c r="M49" i="46"/>
  <c r="N49" i="46"/>
  <c r="O49" i="46"/>
  <c r="P49" i="46"/>
  <c r="L50" i="46"/>
  <c r="M50" i="46"/>
  <c r="N50" i="46"/>
  <c r="O50" i="46"/>
  <c r="P50" i="46"/>
  <c r="K50" i="46"/>
  <c r="K49" i="46"/>
  <c r="K48" i="46"/>
  <c r="K47" i="46"/>
  <c r="K46" i="46"/>
  <c r="K45" i="46"/>
  <c r="L37" i="46"/>
  <c r="M37" i="46"/>
  <c r="N37" i="46"/>
  <c r="O37" i="46"/>
  <c r="P37" i="46"/>
  <c r="K37" i="46"/>
  <c r="L36" i="46"/>
  <c r="M36" i="46"/>
  <c r="N36" i="46"/>
  <c r="O36" i="46"/>
  <c r="P36" i="46"/>
  <c r="K36" i="46"/>
  <c r="L15" i="46"/>
  <c r="M15" i="46"/>
  <c r="N15" i="46"/>
  <c r="O15" i="46"/>
  <c r="P15" i="46"/>
  <c r="L16" i="46"/>
  <c r="M16" i="46"/>
  <c r="N16" i="46"/>
  <c r="O16" i="46"/>
  <c r="P16" i="46"/>
  <c r="L17" i="46"/>
  <c r="M17" i="46"/>
  <c r="N17" i="46"/>
  <c r="O17" i="46"/>
  <c r="P17" i="46"/>
  <c r="K17" i="46"/>
  <c r="K16" i="46"/>
  <c r="K15" i="46"/>
  <c r="L6" i="46"/>
  <c r="M6" i="46"/>
  <c r="N6" i="46"/>
  <c r="O6" i="46"/>
  <c r="P6" i="46"/>
  <c r="L7" i="46"/>
  <c r="M7" i="46"/>
  <c r="N7" i="46"/>
  <c r="O7" i="46"/>
  <c r="P7" i="46"/>
  <c r="L8" i="46"/>
  <c r="M8" i="46"/>
  <c r="N8" i="46"/>
  <c r="O8" i="46"/>
  <c r="P8" i="46"/>
  <c r="L9" i="46"/>
  <c r="M9" i="46"/>
  <c r="N9" i="46"/>
  <c r="O9" i="46"/>
  <c r="P9" i="46"/>
  <c r="L10" i="46"/>
  <c r="M10" i="46"/>
  <c r="N10" i="46"/>
  <c r="O10" i="46"/>
  <c r="P10" i="46"/>
  <c r="L11" i="46"/>
  <c r="M11" i="46"/>
  <c r="N11" i="46"/>
  <c r="O11" i="46"/>
  <c r="P11" i="46"/>
  <c r="K11" i="46"/>
  <c r="K10" i="46"/>
  <c r="K9" i="46"/>
  <c r="K8" i="46"/>
  <c r="K7" i="46"/>
  <c r="K6" i="46"/>
  <c r="D6" i="46"/>
  <c r="E6" i="46"/>
  <c r="F6" i="46"/>
  <c r="G6" i="46"/>
  <c r="H6" i="46"/>
  <c r="D7" i="46"/>
  <c r="E7" i="46"/>
  <c r="F7" i="46"/>
  <c r="G7" i="46"/>
  <c r="H7" i="46"/>
  <c r="D8" i="46"/>
  <c r="E8" i="46"/>
  <c r="F8" i="46"/>
  <c r="G8" i="46"/>
  <c r="H8" i="46"/>
  <c r="C8" i="46"/>
  <c r="C7" i="46"/>
  <c r="C6" i="46"/>
  <c r="Y166" i="31" l="1"/>
  <c r="X166" i="31"/>
  <c r="Y98" i="31"/>
  <c r="X98" i="31"/>
  <c r="W30" i="31"/>
  <c r="Z166" i="31" l="1"/>
  <c r="W98" i="31"/>
  <c r="W166" i="31"/>
  <c r="Z98" i="31"/>
  <c r="H45" i="46"/>
  <c r="G45" i="46"/>
  <c r="F45" i="46"/>
  <c r="E45" i="46"/>
  <c r="D45" i="46"/>
  <c r="D44" i="46"/>
  <c r="E44" i="46"/>
  <c r="F44" i="46"/>
  <c r="G44" i="46"/>
  <c r="H44" i="46"/>
  <c r="C45" i="46"/>
  <c r="C44" i="46"/>
  <c r="Z30" i="31" l="1"/>
  <c r="B56" i="46"/>
  <c r="B108" i="46"/>
  <c r="D111" i="10"/>
  <c r="E111" i="10"/>
  <c r="F111" i="10"/>
  <c r="G111" i="10"/>
  <c r="H111" i="10"/>
  <c r="I111" i="10"/>
  <c r="J111" i="10"/>
  <c r="K111" i="10"/>
  <c r="L111" i="10"/>
  <c r="M111" i="10"/>
  <c r="N111" i="10"/>
  <c r="O111" i="10"/>
  <c r="P111" i="10"/>
  <c r="Q111" i="10"/>
  <c r="D112" i="10"/>
  <c r="E112" i="10"/>
  <c r="F112" i="10"/>
  <c r="G112" i="10"/>
  <c r="H112" i="10"/>
  <c r="I112" i="10"/>
  <c r="J112" i="10"/>
  <c r="K112" i="10"/>
  <c r="L112" i="10"/>
  <c r="M112" i="10"/>
  <c r="N112" i="10"/>
  <c r="O112" i="10"/>
  <c r="P112" i="10"/>
  <c r="Q112" i="10"/>
  <c r="D111" i="11"/>
  <c r="E111" i="11"/>
  <c r="F111" i="11"/>
  <c r="G111" i="11"/>
  <c r="H111" i="11"/>
  <c r="I111" i="11"/>
  <c r="J111" i="11"/>
  <c r="K111" i="11"/>
  <c r="L111" i="11"/>
  <c r="M111" i="11"/>
  <c r="N111" i="11"/>
  <c r="O111" i="11"/>
  <c r="P111" i="11"/>
  <c r="Q111" i="11"/>
  <c r="D112" i="11"/>
  <c r="E112" i="11"/>
  <c r="F112" i="11"/>
  <c r="G112" i="11"/>
  <c r="H112" i="11"/>
  <c r="I112" i="11"/>
  <c r="J112" i="11"/>
  <c r="K112" i="11"/>
  <c r="L112" i="11"/>
  <c r="M112" i="11"/>
  <c r="N112" i="11"/>
  <c r="O112" i="11"/>
  <c r="P112" i="11"/>
  <c r="Q112" i="11"/>
  <c r="D111" i="13"/>
  <c r="E111" i="13"/>
  <c r="F111" i="13"/>
  <c r="G111" i="13"/>
  <c r="H111" i="13"/>
  <c r="I111" i="13"/>
  <c r="J111" i="13"/>
  <c r="K111" i="13"/>
  <c r="L111" i="13"/>
  <c r="M111" i="13"/>
  <c r="N111" i="13"/>
  <c r="O111" i="13"/>
  <c r="P111" i="13"/>
  <c r="Q111" i="13"/>
  <c r="D112" i="13"/>
  <c r="E112" i="13"/>
  <c r="F112" i="13"/>
  <c r="G112" i="13"/>
  <c r="H112" i="13"/>
  <c r="I112" i="13"/>
  <c r="J112" i="13"/>
  <c r="K112" i="13"/>
  <c r="L112" i="13"/>
  <c r="M112" i="13"/>
  <c r="N112" i="13"/>
  <c r="O112" i="13"/>
  <c r="P112" i="13"/>
  <c r="Q112" i="13"/>
  <c r="D111" i="14"/>
  <c r="E111" i="14"/>
  <c r="F111" i="14"/>
  <c r="G111" i="14"/>
  <c r="H111" i="14"/>
  <c r="I111" i="14"/>
  <c r="J111" i="14"/>
  <c r="K111" i="14"/>
  <c r="L111" i="14"/>
  <c r="M111" i="14"/>
  <c r="N111" i="14"/>
  <c r="O111" i="14"/>
  <c r="P111" i="14"/>
  <c r="Q111" i="14"/>
  <c r="D112" i="14"/>
  <c r="E112" i="14"/>
  <c r="F112" i="14"/>
  <c r="G112" i="14"/>
  <c r="H112" i="14"/>
  <c r="I112" i="14"/>
  <c r="J112" i="14"/>
  <c r="K112" i="14"/>
  <c r="L112" i="14"/>
  <c r="M112" i="14"/>
  <c r="N112" i="14"/>
  <c r="O112" i="14"/>
  <c r="P112" i="14"/>
  <c r="Q112" i="14"/>
  <c r="D111" i="7"/>
  <c r="E111" i="7"/>
  <c r="F111" i="7"/>
  <c r="G111" i="7"/>
  <c r="H111" i="7"/>
  <c r="I111" i="7"/>
  <c r="J111" i="7"/>
  <c r="K111" i="7"/>
  <c r="L111" i="7"/>
  <c r="M111" i="7"/>
  <c r="N111" i="7"/>
  <c r="O111" i="7"/>
  <c r="P111" i="7"/>
  <c r="Q111" i="7"/>
  <c r="D112" i="7"/>
  <c r="E112" i="7"/>
  <c r="F112" i="7"/>
  <c r="G112" i="7"/>
  <c r="H112" i="7"/>
  <c r="I112" i="7"/>
  <c r="J112" i="7"/>
  <c r="K112" i="7"/>
  <c r="L112" i="7"/>
  <c r="M112" i="7"/>
  <c r="N112" i="7"/>
  <c r="O112" i="7"/>
  <c r="P112" i="7"/>
  <c r="Q112" i="7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D61" i="11"/>
  <c r="E61" i="11"/>
  <c r="F61" i="11"/>
  <c r="G61" i="11"/>
  <c r="H61" i="11"/>
  <c r="I61" i="11"/>
  <c r="J61" i="11"/>
  <c r="K61" i="11"/>
  <c r="L61" i="11"/>
  <c r="M61" i="11"/>
  <c r="N61" i="11"/>
  <c r="O61" i="11"/>
  <c r="P61" i="11"/>
  <c r="Q61" i="11"/>
  <c r="D62" i="11"/>
  <c r="E62" i="11"/>
  <c r="F62" i="11"/>
  <c r="G62" i="11"/>
  <c r="H62" i="11"/>
  <c r="I62" i="11"/>
  <c r="J62" i="11"/>
  <c r="K62" i="11"/>
  <c r="L62" i="11"/>
  <c r="M62" i="11"/>
  <c r="N62" i="11"/>
  <c r="O62" i="11"/>
  <c r="P62" i="11"/>
  <c r="Q62" i="11"/>
  <c r="D61" i="13"/>
  <c r="E61" i="13"/>
  <c r="F61" i="13"/>
  <c r="G61" i="13"/>
  <c r="H61" i="13"/>
  <c r="I61" i="13"/>
  <c r="J61" i="13"/>
  <c r="K61" i="13"/>
  <c r="L61" i="13"/>
  <c r="M61" i="13"/>
  <c r="N61" i="13"/>
  <c r="O61" i="13"/>
  <c r="P61" i="13"/>
  <c r="Q61" i="13"/>
  <c r="D62" i="13"/>
  <c r="E62" i="13"/>
  <c r="F62" i="13"/>
  <c r="G62" i="13"/>
  <c r="H62" i="13"/>
  <c r="I62" i="13"/>
  <c r="J62" i="13"/>
  <c r="K62" i="13"/>
  <c r="L62" i="13"/>
  <c r="M62" i="13"/>
  <c r="N62" i="13"/>
  <c r="O62" i="13"/>
  <c r="P62" i="13"/>
  <c r="Q62" i="13"/>
  <c r="D61" i="14"/>
  <c r="E61" i="14"/>
  <c r="F61" i="14"/>
  <c r="G61" i="14"/>
  <c r="H61" i="14"/>
  <c r="I61" i="14"/>
  <c r="J61" i="14"/>
  <c r="K61" i="14"/>
  <c r="L61" i="14"/>
  <c r="M61" i="14"/>
  <c r="N61" i="14"/>
  <c r="O61" i="14"/>
  <c r="P61" i="14"/>
  <c r="Q61" i="14"/>
  <c r="D62" i="14"/>
  <c r="E62" i="14"/>
  <c r="F62" i="14"/>
  <c r="G62" i="14"/>
  <c r="H62" i="14"/>
  <c r="I62" i="14"/>
  <c r="J62" i="14"/>
  <c r="K62" i="14"/>
  <c r="L62" i="14"/>
  <c r="M62" i="14"/>
  <c r="N62" i="14"/>
  <c r="O62" i="14"/>
  <c r="P62" i="14"/>
  <c r="Q62" i="14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H35" i="46"/>
  <c r="G35" i="46"/>
  <c r="F35" i="46"/>
  <c r="E35" i="46"/>
  <c r="D35" i="46"/>
  <c r="C35" i="46"/>
  <c r="C17" i="46"/>
  <c r="D17" i="46"/>
  <c r="E17" i="46"/>
  <c r="F17" i="46"/>
  <c r="G17" i="46"/>
  <c r="H17" i="46"/>
  <c r="L21" i="46"/>
  <c r="M21" i="46"/>
  <c r="N21" i="46"/>
  <c r="O21" i="46"/>
  <c r="P21" i="46"/>
  <c r="L22" i="46"/>
  <c r="M22" i="46"/>
  <c r="N22" i="46"/>
  <c r="O22" i="46"/>
  <c r="P22" i="46"/>
  <c r="L23" i="46"/>
  <c r="M23" i="46"/>
  <c r="N23" i="46"/>
  <c r="O23" i="46"/>
  <c r="P23" i="46"/>
  <c r="L24" i="46"/>
  <c r="M24" i="46"/>
  <c r="N24" i="46"/>
  <c r="O24" i="46"/>
  <c r="P24" i="46"/>
  <c r="L25" i="46"/>
  <c r="M25" i="46"/>
  <c r="N25" i="46"/>
  <c r="O25" i="46"/>
  <c r="P25" i="46"/>
  <c r="L26" i="46"/>
  <c r="M26" i="46"/>
  <c r="N26" i="46"/>
  <c r="O26" i="46"/>
  <c r="P26" i="46"/>
  <c r="K26" i="46"/>
  <c r="K25" i="46"/>
  <c r="K24" i="46"/>
  <c r="K23" i="46"/>
  <c r="K22" i="46"/>
  <c r="K21" i="46"/>
  <c r="D23" i="46"/>
  <c r="E23" i="46"/>
  <c r="F23" i="46"/>
  <c r="G23" i="46"/>
  <c r="H23" i="46"/>
  <c r="D24" i="46"/>
  <c r="E24" i="46"/>
  <c r="F24" i="46"/>
  <c r="G24" i="46"/>
  <c r="H24" i="46"/>
  <c r="D25" i="46"/>
  <c r="E25" i="46"/>
  <c r="F25" i="46"/>
  <c r="G25" i="46"/>
  <c r="H25" i="46"/>
  <c r="D26" i="46"/>
  <c r="E26" i="46"/>
  <c r="F26" i="46"/>
  <c r="G26" i="46"/>
  <c r="H26" i="46"/>
  <c r="D13" i="46"/>
  <c r="E13" i="46"/>
  <c r="F13" i="46"/>
  <c r="G13" i="46"/>
  <c r="H13" i="46"/>
  <c r="D27" i="46"/>
  <c r="E27" i="46"/>
  <c r="F27" i="46"/>
  <c r="G27" i="46"/>
  <c r="H27" i="46"/>
  <c r="D28" i="46"/>
  <c r="E28" i="46"/>
  <c r="F28" i="46"/>
  <c r="G28" i="46"/>
  <c r="H28" i="46"/>
  <c r="D29" i="46"/>
  <c r="E29" i="46"/>
  <c r="F29" i="46"/>
  <c r="G29" i="46"/>
  <c r="H29" i="46"/>
  <c r="D30" i="46"/>
  <c r="E30" i="46"/>
  <c r="F30" i="46"/>
  <c r="G30" i="46"/>
  <c r="H30" i="46"/>
  <c r="D31" i="46"/>
  <c r="E31" i="46"/>
  <c r="F31" i="46"/>
  <c r="G31" i="46"/>
  <c r="H31" i="46"/>
  <c r="C31" i="46"/>
  <c r="C30" i="46"/>
  <c r="C29" i="46"/>
  <c r="C28" i="46"/>
  <c r="C27" i="46"/>
  <c r="C13" i="46"/>
  <c r="C26" i="46"/>
  <c r="C25" i="46"/>
  <c r="C24" i="46"/>
  <c r="C23" i="46"/>
  <c r="D12" i="46"/>
  <c r="E12" i="46"/>
  <c r="F12" i="46"/>
  <c r="G12" i="46"/>
  <c r="H12" i="46"/>
  <c r="D14" i="46"/>
  <c r="E14" i="46"/>
  <c r="F14" i="46"/>
  <c r="G14" i="46"/>
  <c r="H14" i="46"/>
  <c r="D15" i="46"/>
  <c r="E15" i="46"/>
  <c r="F15" i="46"/>
  <c r="G15" i="46"/>
  <c r="H15" i="46"/>
  <c r="D16" i="46"/>
  <c r="E16" i="46"/>
  <c r="F16" i="46"/>
  <c r="G16" i="46"/>
  <c r="H16" i="46"/>
  <c r="C16" i="46"/>
  <c r="C15" i="46"/>
  <c r="C14" i="46"/>
  <c r="C12" i="46"/>
  <c r="K44" i="46"/>
  <c r="H43" i="46"/>
  <c r="G43" i="46"/>
  <c r="F43" i="46"/>
  <c r="E43" i="46"/>
  <c r="D43" i="46"/>
  <c r="C43" i="46"/>
  <c r="H42" i="46"/>
  <c r="G42" i="46"/>
  <c r="F42" i="46"/>
  <c r="E42" i="46"/>
  <c r="D42" i="46"/>
  <c r="C42" i="46"/>
  <c r="H41" i="46"/>
  <c r="G41" i="46"/>
  <c r="F41" i="46"/>
  <c r="E41" i="46"/>
  <c r="D41" i="46"/>
  <c r="C41" i="46"/>
  <c r="H40" i="46"/>
  <c r="G40" i="46"/>
  <c r="F40" i="46"/>
  <c r="E40" i="46"/>
  <c r="D40" i="46"/>
  <c r="C40" i="46"/>
  <c r="H39" i="46"/>
  <c r="G39" i="46"/>
  <c r="F39" i="46"/>
  <c r="E39" i="46"/>
  <c r="D39" i="46"/>
  <c r="C39" i="46"/>
  <c r="H38" i="46"/>
  <c r="G38" i="46"/>
  <c r="F38" i="46"/>
  <c r="E38" i="46"/>
  <c r="D38" i="46"/>
  <c r="C38" i="46"/>
  <c r="H37" i="46"/>
  <c r="G37" i="46"/>
  <c r="F37" i="46"/>
  <c r="E37" i="46"/>
  <c r="D37" i="46"/>
  <c r="C37" i="46"/>
  <c r="H36" i="46"/>
  <c r="G36" i="46"/>
  <c r="F36" i="46"/>
  <c r="E36" i="46"/>
  <c r="D36" i="46"/>
  <c r="C36" i="46"/>
  <c r="P32" i="46"/>
  <c r="O32" i="46"/>
  <c r="N32" i="46"/>
  <c r="M32" i="46"/>
  <c r="L32" i="46"/>
  <c r="K32" i="46"/>
  <c r="P31" i="46"/>
  <c r="O31" i="46"/>
  <c r="N31" i="46"/>
  <c r="M31" i="46"/>
  <c r="L31" i="46"/>
  <c r="K31" i="46"/>
  <c r="P30" i="46"/>
  <c r="O30" i="46"/>
  <c r="N30" i="46"/>
  <c r="M30" i="46"/>
  <c r="L30" i="46"/>
  <c r="K30" i="46"/>
  <c r="B3" i="46"/>
  <c r="D45" i="14"/>
  <c r="E45" i="14"/>
  <c r="F45" i="14"/>
  <c r="G45" i="14"/>
  <c r="H45" i="14"/>
  <c r="I45" i="14"/>
  <c r="J45" i="14"/>
  <c r="K45" i="14"/>
  <c r="L45" i="14"/>
  <c r="M45" i="14"/>
  <c r="N45" i="14"/>
  <c r="O45" i="14"/>
  <c r="P45" i="14"/>
  <c r="Q45" i="14"/>
  <c r="D46" i="14"/>
  <c r="E46" i="14"/>
  <c r="F46" i="14"/>
  <c r="G46" i="14"/>
  <c r="H46" i="14"/>
  <c r="I46" i="14"/>
  <c r="J46" i="14"/>
  <c r="K46" i="14"/>
  <c r="L46" i="14"/>
  <c r="M46" i="14"/>
  <c r="N46" i="14"/>
  <c r="O46" i="14"/>
  <c r="P46" i="14"/>
  <c r="Q46" i="14"/>
  <c r="D47" i="14"/>
  <c r="E47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D48" i="14"/>
  <c r="E48" i="14"/>
  <c r="F48" i="14"/>
  <c r="G48" i="14"/>
  <c r="H48" i="14"/>
  <c r="I48" i="14"/>
  <c r="J48" i="14"/>
  <c r="K48" i="14"/>
  <c r="L48" i="14"/>
  <c r="M48" i="14"/>
  <c r="N48" i="14"/>
  <c r="O48" i="14"/>
  <c r="P48" i="14"/>
  <c r="Q48" i="14"/>
  <c r="D49" i="14"/>
  <c r="E49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D50" i="14"/>
  <c r="E50" i="14"/>
  <c r="F50" i="14"/>
  <c r="G50" i="14"/>
  <c r="H50" i="14"/>
  <c r="I50" i="14"/>
  <c r="J50" i="14"/>
  <c r="K50" i="14"/>
  <c r="L50" i="14"/>
  <c r="M50" i="14"/>
  <c r="N50" i="14"/>
  <c r="O50" i="14"/>
  <c r="P50" i="14"/>
  <c r="Q50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D95" i="14"/>
  <c r="E95" i="14"/>
  <c r="F95" i="14"/>
  <c r="G95" i="14"/>
  <c r="H95" i="14"/>
  <c r="I95" i="14"/>
  <c r="J95" i="14"/>
  <c r="K95" i="14"/>
  <c r="L95" i="14"/>
  <c r="M95" i="14"/>
  <c r="N95" i="14"/>
  <c r="O95" i="14"/>
  <c r="P95" i="14"/>
  <c r="Q95" i="14"/>
  <c r="D96" i="14"/>
  <c r="E96" i="14"/>
  <c r="F96" i="14"/>
  <c r="G96" i="14"/>
  <c r="H96" i="14"/>
  <c r="I96" i="14"/>
  <c r="J96" i="14"/>
  <c r="K96" i="14"/>
  <c r="L96" i="14"/>
  <c r="M96" i="14"/>
  <c r="N96" i="14"/>
  <c r="O96" i="14"/>
  <c r="P96" i="14"/>
  <c r="Q96" i="14"/>
  <c r="D97" i="14"/>
  <c r="E97" i="14"/>
  <c r="F97" i="14"/>
  <c r="G97" i="14"/>
  <c r="H97" i="14"/>
  <c r="I97" i="14"/>
  <c r="J97" i="14"/>
  <c r="K97" i="14"/>
  <c r="L97" i="14"/>
  <c r="M97" i="14"/>
  <c r="N97" i="14"/>
  <c r="O97" i="14"/>
  <c r="P97" i="14"/>
  <c r="Q97" i="14"/>
  <c r="D98" i="14"/>
  <c r="E98" i="14"/>
  <c r="F98" i="14"/>
  <c r="G98" i="14"/>
  <c r="H98" i="14"/>
  <c r="I98" i="14"/>
  <c r="J98" i="14"/>
  <c r="K98" i="14"/>
  <c r="L98" i="14"/>
  <c r="M98" i="14"/>
  <c r="N98" i="14"/>
  <c r="O98" i="14"/>
  <c r="P98" i="14"/>
  <c r="Q98" i="14"/>
  <c r="D99" i="14"/>
  <c r="E99" i="14"/>
  <c r="F99" i="14"/>
  <c r="G99" i="14"/>
  <c r="H99" i="14"/>
  <c r="I99" i="14"/>
  <c r="J99" i="14"/>
  <c r="K99" i="14"/>
  <c r="L99" i="14"/>
  <c r="M99" i="14"/>
  <c r="N99" i="14"/>
  <c r="O99" i="14"/>
  <c r="P99" i="14"/>
  <c r="Q99" i="14"/>
  <c r="D100" i="14"/>
  <c r="E100" i="14"/>
  <c r="F100" i="14"/>
  <c r="G100" i="14"/>
  <c r="H100" i="14"/>
  <c r="I100" i="14"/>
  <c r="J100" i="14"/>
  <c r="K100" i="14"/>
  <c r="L100" i="14"/>
  <c r="M100" i="14"/>
  <c r="N100" i="14"/>
  <c r="O100" i="14"/>
  <c r="P100" i="14"/>
  <c r="Q100" i="14"/>
  <c r="E94" i="14"/>
  <c r="F94" i="14"/>
  <c r="G94" i="14"/>
  <c r="H94" i="14"/>
  <c r="I94" i="14"/>
  <c r="J94" i="14"/>
  <c r="K94" i="14"/>
  <c r="L94" i="14"/>
  <c r="M94" i="14"/>
  <c r="N94" i="14"/>
  <c r="O94" i="14"/>
  <c r="P94" i="14"/>
  <c r="Q94" i="14"/>
  <c r="D145" i="14"/>
  <c r="E145" i="14"/>
  <c r="F145" i="14"/>
  <c r="G145" i="14"/>
  <c r="H145" i="14"/>
  <c r="I145" i="14"/>
  <c r="J145" i="14"/>
  <c r="K145" i="14"/>
  <c r="L145" i="14"/>
  <c r="M145" i="14"/>
  <c r="N145" i="14"/>
  <c r="O145" i="14"/>
  <c r="P145" i="14"/>
  <c r="Q145" i="14"/>
  <c r="D146" i="14"/>
  <c r="E146" i="14"/>
  <c r="F146" i="14"/>
  <c r="G146" i="14"/>
  <c r="H146" i="14"/>
  <c r="I146" i="14"/>
  <c r="J146" i="14"/>
  <c r="K146" i="14"/>
  <c r="L146" i="14"/>
  <c r="M146" i="14"/>
  <c r="N146" i="14"/>
  <c r="O146" i="14"/>
  <c r="P146" i="14"/>
  <c r="Q146" i="14"/>
  <c r="D147" i="14"/>
  <c r="E147" i="14"/>
  <c r="F147" i="14"/>
  <c r="G147" i="14"/>
  <c r="H147" i="14"/>
  <c r="I147" i="14"/>
  <c r="J147" i="14"/>
  <c r="K147" i="14"/>
  <c r="L147" i="14"/>
  <c r="M147" i="14"/>
  <c r="N147" i="14"/>
  <c r="O147" i="14"/>
  <c r="P147" i="14"/>
  <c r="Q147" i="14"/>
  <c r="D148" i="14"/>
  <c r="E148" i="14"/>
  <c r="F148" i="14"/>
  <c r="G148" i="14"/>
  <c r="H148" i="14"/>
  <c r="I148" i="14"/>
  <c r="J148" i="14"/>
  <c r="K148" i="14"/>
  <c r="L148" i="14"/>
  <c r="M148" i="14"/>
  <c r="N148" i="14"/>
  <c r="O148" i="14"/>
  <c r="P148" i="14"/>
  <c r="Q148" i="14"/>
  <c r="D149" i="14"/>
  <c r="E149" i="14"/>
  <c r="F149" i="14"/>
  <c r="G149" i="14"/>
  <c r="H149" i="14"/>
  <c r="I149" i="14"/>
  <c r="J149" i="14"/>
  <c r="K149" i="14"/>
  <c r="L149" i="14"/>
  <c r="M149" i="14"/>
  <c r="N149" i="14"/>
  <c r="O149" i="14"/>
  <c r="P149" i="14"/>
  <c r="Q149" i="14"/>
  <c r="D150" i="14"/>
  <c r="E150" i="14"/>
  <c r="F150" i="14"/>
  <c r="G150" i="14"/>
  <c r="H150" i="14"/>
  <c r="I150" i="14"/>
  <c r="J150" i="14"/>
  <c r="K150" i="14"/>
  <c r="L150" i="14"/>
  <c r="M150" i="14"/>
  <c r="N150" i="14"/>
  <c r="O150" i="14"/>
  <c r="P150" i="14"/>
  <c r="Q150" i="14"/>
  <c r="E144" i="14"/>
  <c r="F144" i="14"/>
  <c r="G144" i="14"/>
  <c r="H144" i="14"/>
  <c r="I144" i="14"/>
  <c r="J144" i="14"/>
  <c r="K144" i="14"/>
  <c r="L144" i="14"/>
  <c r="M144" i="14"/>
  <c r="N144" i="14"/>
  <c r="O144" i="14"/>
  <c r="P144" i="14"/>
  <c r="Q144" i="14"/>
  <c r="D144" i="14"/>
  <c r="D94" i="14"/>
  <c r="D44" i="14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D46" i="13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D47" i="13"/>
  <c r="E47" i="13"/>
  <c r="F47" i="13"/>
  <c r="G47" i="13"/>
  <c r="H47" i="13"/>
  <c r="I47" i="13"/>
  <c r="J47" i="13"/>
  <c r="K47" i="13"/>
  <c r="L47" i="13"/>
  <c r="M47" i="13"/>
  <c r="N47" i="13"/>
  <c r="O47" i="13"/>
  <c r="P47" i="13"/>
  <c r="Q47" i="13"/>
  <c r="D48" i="13"/>
  <c r="E48" i="13"/>
  <c r="F48" i="13"/>
  <c r="G48" i="13"/>
  <c r="H48" i="13"/>
  <c r="I48" i="13"/>
  <c r="J48" i="13"/>
  <c r="K48" i="13"/>
  <c r="L48" i="13"/>
  <c r="M48" i="13"/>
  <c r="N48" i="13"/>
  <c r="O48" i="13"/>
  <c r="P48" i="13"/>
  <c r="Q48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D50" i="13"/>
  <c r="E50" i="13"/>
  <c r="F50" i="13"/>
  <c r="G50" i="13"/>
  <c r="H50" i="13"/>
  <c r="I50" i="13"/>
  <c r="J50" i="13"/>
  <c r="K50" i="13"/>
  <c r="L50" i="13"/>
  <c r="M50" i="13"/>
  <c r="N50" i="13"/>
  <c r="O50" i="13"/>
  <c r="P50" i="13"/>
  <c r="Q50" i="13"/>
  <c r="E44" i="13"/>
  <c r="F44" i="13"/>
  <c r="G44" i="13"/>
  <c r="H44" i="13"/>
  <c r="I44" i="13"/>
  <c r="J44" i="13"/>
  <c r="K44" i="13"/>
  <c r="L44" i="13"/>
  <c r="M44" i="13"/>
  <c r="N44" i="13"/>
  <c r="O44" i="13"/>
  <c r="P44" i="13"/>
  <c r="Q44" i="13"/>
  <c r="D95" i="13"/>
  <c r="E95" i="13"/>
  <c r="F95" i="13"/>
  <c r="G95" i="13"/>
  <c r="H95" i="13"/>
  <c r="I95" i="13"/>
  <c r="J95" i="13"/>
  <c r="K95" i="13"/>
  <c r="L95" i="13"/>
  <c r="M95" i="13"/>
  <c r="N95" i="13"/>
  <c r="O95" i="13"/>
  <c r="P95" i="13"/>
  <c r="Q95" i="13"/>
  <c r="D96" i="13"/>
  <c r="E96" i="13"/>
  <c r="F96" i="13"/>
  <c r="G96" i="13"/>
  <c r="H96" i="13"/>
  <c r="I96" i="13"/>
  <c r="J96" i="13"/>
  <c r="K96" i="13"/>
  <c r="L96" i="13"/>
  <c r="M96" i="13"/>
  <c r="N96" i="13"/>
  <c r="O96" i="13"/>
  <c r="P96" i="13"/>
  <c r="Q96" i="13"/>
  <c r="D97" i="13"/>
  <c r="E97" i="13"/>
  <c r="F97" i="13"/>
  <c r="G97" i="13"/>
  <c r="H97" i="13"/>
  <c r="I97" i="13"/>
  <c r="J97" i="13"/>
  <c r="K97" i="13"/>
  <c r="L97" i="13"/>
  <c r="M97" i="13"/>
  <c r="N97" i="13"/>
  <c r="O97" i="13"/>
  <c r="P97" i="13"/>
  <c r="Q97" i="13"/>
  <c r="D98" i="13"/>
  <c r="E98" i="13"/>
  <c r="F98" i="13"/>
  <c r="G98" i="13"/>
  <c r="H98" i="13"/>
  <c r="I98" i="13"/>
  <c r="J98" i="13"/>
  <c r="K98" i="13"/>
  <c r="L98" i="13"/>
  <c r="M98" i="13"/>
  <c r="N98" i="13"/>
  <c r="O98" i="13"/>
  <c r="P98" i="13"/>
  <c r="Q98" i="13"/>
  <c r="D99" i="13"/>
  <c r="E99" i="13"/>
  <c r="F99" i="13"/>
  <c r="G99" i="13"/>
  <c r="H99" i="13"/>
  <c r="I99" i="13"/>
  <c r="J99" i="13"/>
  <c r="K99" i="13"/>
  <c r="L99" i="13"/>
  <c r="M99" i="13"/>
  <c r="N99" i="13"/>
  <c r="O99" i="13"/>
  <c r="P99" i="13"/>
  <c r="Q99" i="13"/>
  <c r="D100" i="13"/>
  <c r="E100" i="13"/>
  <c r="F100" i="13"/>
  <c r="G100" i="13"/>
  <c r="H100" i="13"/>
  <c r="I100" i="13"/>
  <c r="J100" i="13"/>
  <c r="K100" i="13"/>
  <c r="L100" i="13"/>
  <c r="M100" i="13"/>
  <c r="N100" i="13"/>
  <c r="O100" i="13"/>
  <c r="P100" i="13"/>
  <c r="Q100" i="13"/>
  <c r="E94" i="13"/>
  <c r="F94" i="13"/>
  <c r="G94" i="13"/>
  <c r="H94" i="13"/>
  <c r="I94" i="13"/>
  <c r="J94" i="13"/>
  <c r="K94" i="13"/>
  <c r="L94" i="13"/>
  <c r="M94" i="13"/>
  <c r="N94" i="13"/>
  <c r="O94" i="13"/>
  <c r="P94" i="13"/>
  <c r="Q94" i="13"/>
  <c r="D145" i="13"/>
  <c r="E145" i="13"/>
  <c r="F145" i="13"/>
  <c r="G145" i="13"/>
  <c r="H145" i="13"/>
  <c r="I145" i="13"/>
  <c r="J145" i="13"/>
  <c r="K145" i="13"/>
  <c r="L145" i="13"/>
  <c r="M145" i="13"/>
  <c r="N145" i="13"/>
  <c r="O145" i="13"/>
  <c r="P145" i="13"/>
  <c r="Q145" i="13"/>
  <c r="D146" i="13"/>
  <c r="E146" i="13"/>
  <c r="F146" i="13"/>
  <c r="G146" i="13"/>
  <c r="H146" i="13"/>
  <c r="I146" i="13"/>
  <c r="J146" i="13"/>
  <c r="K146" i="13"/>
  <c r="L146" i="13"/>
  <c r="M146" i="13"/>
  <c r="N146" i="13"/>
  <c r="O146" i="13"/>
  <c r="P146" i="13"/>
  <c r="Q146" i="13"/>
  <c r="D147" i="13"/>
  <c r="E147" i="13"/>
  <c r="F147" i="13"/>
  <c r="G147" i="13"/>
  <c r="H147" i="13"/>
  <c r="I147" i="13"/>
  <c r="J147" i="13"/>
  <c r="K147" i="13"/>
  <c r="L147" i="13"/>
  <c r="M147" i="13"/>
  <c r="N147" i="13"/>
  <c r="O147" i="13"/>
  <c r="P147" i="13"/>
  <c r="Q147" i="13"/>
  <c r="D148" i="13"/>
  <c r="E148" i="13"/>
  <c r="F148" i="13"/>
  <c r="G148" i="13"/>
  <c r="H148" i="13"/>
  <c r="I148" i="13"/>
  <c r="J148" i="13"/>
  <c r="K148" i="13"/>
  <c r="L148" i="13"/>
  <c r="M148" i="13"/>
  <c r="N148" i="13"/>
  <c r="O148" i="13"/>
  <c r="P148" i="13"/>
  <c r="Q148" i="13"/>
  <c r="D149" i="13"/>
  <c r="E149" i="13"/>
  <c r="F149" i="13"/>
  <c r="G149" i="13"/>
  <c r="H149" i="13"/>
  <c r="I149" i="13"/>
  <c r="J149" i="13"/>
  <c r="K149" i="13"/>
  <c r="L149" i="13"/>
  <c r="M149" i="13"/>
  <c r="N149" i="13"/>
  <c r="O149" i="13"/>
  <c r="P149" i="13"/>
  <c r="Q149" i="13"/>
  <c r="D150" i="13"/>
  <c r="E150" i="13"/>
  <c r="F150" i="13"/>
  <c r="G150" i="13"/>
  <c r="H150" i="13"/>
  <c r="I150" i="13"/>
  <c r="J150" i="13"/>
  <c r="K150" i="13"/>
  <c r="L150" i="13"/>
  <c r="M150" i="13"/>
  <c r="N150" i="13"/>
  <c r="O150" i="13"/>
  <c r="P150" i="13"/>
  <c r="Q150" i="13"/>
  <c r="E144" i="13"/>
  <c r="F144" i="13"/>
  <c r="G144" i="13"/>
  <c r="H144" i="13"/>
  <c r="I144" i="13"/>
  <c r="J144" i="13"/>
  <c r="K144" i="13"/>
  <c r="L144" i="13"/>
  <c r="M144" i="13"/>
  <c r="N144" i="13"/>
  <c r="O144" i="13"/>
  <c r="P144" i="13"/>
  <c r="Q144" i="13"/>
  <c r="D144" i="13"/>
  <c r="D94" i="13"/>
  <c r="D44" i="13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D46" i="11"/>
  <c r="E46" i="11"/>
  <c r="F46" i="11"/>
  <c r="G46" i="11"/>
  <c r="H46" i="11"/>
  <c r="I46" i="11"/>
  <c r="J46" i="11"/>
  <c r="K46" i="11"/>
  <c r="L46" i="11"/>
  <c r="M46" i="11"/>
  <c r="N46" i="11"/>
  <c r="O46" i="11"/>
  <c r="P46" i="11"/>
  <c r="Q46" i="11"/>
  <c r="D47" i="11"/>
  <c r="E47" i="11"/>
  <c r="F47" i="11"/>
  <c r="G47" i="11"/>
  <c r="H47" i="11"/>
  <c r="I47" i="11"/>
  <c r="J47" i="11"/>
  <c r="K47" i="11"/>
  <c r="L47" i="11"/>
  <c r="M47" i="11"/>
  <c r="N47" i="11"/>
  <c r="O47" i="11"/>
  <c r="P47" i="11"/>
  <c r="Q47" i="11"/>
  <c r="D48" i="11"/>
  <c r="E48" i="11"/>
  <c r="F48" i="11"/>
  <c r="G48" i="11"/>
  <c r="H48" i="11"/>
  <c r="I48" i="11"/>
  <c r="J48" i="11"/>
  <c r="K48" i="11"/>
  <c r="L48" i="11"/>
  <c r="M48" i="11"/>
  <c r="N48" i="11"/>
  <c r="O48" i="11"/>
  <c r="P48" i="11"/>
  <c r="Q48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D50" i="11"/>
  <c r="E50" i="11"/>
  <c r="F50" i="11"/>
  <c r="G50" i="11"/>
  <c r="H50" i="11"/>
  <c r="I50" i="11"/>
  <c r="J50" i="11"/>
  <c r="K50" i="11"/>
  <c r="L50" i="11"/>
  <c r="M50" i="11"/>
  <c r="N50" i="11"/>
  <c r="O50" i="11"/>
  <c r="P50" i="11"/>
  <c r="Q50" i="11"/>
  <c r="E44" i="11"/>
  <c r="F44" i="11"/>
  <c r="G44" i="11"/>
  <c r="H44" i="11"/>
  <c r="I44" i="11"/>
  <c r="J44" i="11"/>
  <c r="K44" i="11"/>
  <c r="L44" i="11"/>
  <c r="M44" i="11"/>
  <c r="N44" i="11"/>
  <c r="O44" i="11"/>
  <c r="P44" i="11"/>
  <c r="Q44" i="11"/>
  <c r="D95" i="11"/>
  <c r="E95" i="11"/>
  <c r="F95" i="11"/>
  <c r="G95" i="11"/>
  <c r="H95" i="11"/>
  <c r="I95" i="11"/>
  <c r="J95" i="11"/>
  <c r="K95" i="11"/>
  <c r="L95" i="11"/>
  <c r="M95" i="11"/>
  <c r="N95" i="11"/>
  <c r="O95" i="11"/>
  <c r="P95" i="11"/>
  <c r="Q95" i="11"/>
  <c r="D96" i="11"/>
  <c r="E96" i="11"/>
  <c r="F96" i="11"/>
  <c r="G96" i="11"/>
  <c r="H96" i="11"/>
  <c r="I96" i="11"/>
  <c r="J96" i="11"/>
  <c r="K96" i="11"/>
  <c r="L96" i="11"/>
  <c r="M96" i="11"/>
  <c r="N96" i="11"/>
  <c r="O96" i="11"/>
  <c r="P96" i="11"/>
  <c r="Q96" i="11"/>
  <c r="D97" i="11"/>
  <c r="E97" i="11"/>
  <c r="F97" i="11"/>
  <c r="G97" i="11"/>
  <c r="H97" i="11"/>
  <c r="I97" i="11"/>
  <c r="J97" i="11"/>
  <c r="K97" i="11"/>
  <c r="L97" i="11"/>
  <c r="M97" i="11"/>
  <c r="N97" i="11"/>
  <c r="O97" i="11"/>
  <c r="P97" i="11"/>
  <c r="Q97" i="11"/>
  <c r="D98" i="11"/>
  <c r="E98" i="11"/>
  <c r="F98" i="11"/>
  <c r="G98" i="11"/>
  <c r="H98" i="11"/>
  <c r="I98" i="11"/>
  <c r="J98" i="11"/>
  <c r="K98" i="11"/>
  <c r="L98" i="11"/>
  <c r="M98" i="11"/>
  <c r="N98" i="11"/>
  <c r="O98" i="11"/>
  <c r="P98" i="11"/>
  <c r="Q98" i="11"/>
  <c r="D99" i="11"/>
  <c r="E99" i="11"/>
  <c r="F99" i="11"/>
  <c r="G99" i="11"/>
  <c r="H99" i="11"/>
  <c r="I99" i="11"/>
  <c r="J99" i="11"/>
  <c r="K99" i="11"/>
  <c r="L99" i="11"/>
  <c r="M99" i="11"/>
  <c r="N99" i="11"/>
  <c r="O99" i="11"/>
  <c r="P99" i="11"/>
  <c r="Q99" i="11"/>
  <c r="D100" i="11"/>
  <c r="E100" i="11"/>
  <c r="F100" i="11"/>
  <c r="G100" i="11"/>
  <c r="H100" i="11"/>
  <c r="I100" i="11"/>
  <c r="J100" i="11"/>
  <c r="K100" i="11"/>
  <c r="L100" i="11"/>
  <c r="M100" i="11"/>
  <c r="N100" i="11"/>
  <c r="O100" i="11"/>
  <c r="P100" i="11"/>
  <c r="Q100" i="11"/>
  <c r="E94" i="11"/>
  <c r="F94" i="11"/>
  <c r="G94" i="11"/>
  <c r="H94" i="11"/>
  <c r="I94" i="11"/>
  <c r="J94" i="11"/>
  <c r="K94" i="11"/>
  <c r="L94" i="11"/>
  <c r="M94" i="11"/>
  <c r="N94" i="11"/>
  <c r="O94" i="11"/>
  <c r="P94" i="11"/>
  <c r="Q94" i="11"/>
  <c r="D145" i="11"/>
  <c r="E145" i="11"/>
  <c r="F145" i="11"/>
  <c r="G145" i="11"/>
  <c r="H145" i="11"/>
  <c r="I145" i="11"/>
  <c r="J145" i="11"/>
  <c r="K145" i="11"/>
  <c r="L145" i="11"/>
  <c r="M145" i="11"/>
  <c r="N145" i="11"/>
  <c r="O145" i="11"/>
  <c r="P145" i="11"/>
  <c r="Q145" i="11"/>
  <c r="D146" i="11"/>
  <c r="E146" i="11"/>
  <c r="F146" i="11"/>
  <c r="G146" i="11"/>
  <c r="H146" i="11"/>
  <c r="I146" i="11"/>
  <c r="J146" i="11"/>
  <c r="K146" i="11"/>
  <c r="L146" i="11"/>
  <c r="M146" i="11"/>
  <c r="N146" i="11"/>
  <c r="O146" i="11"/>
  <c r="P146" i="11"/>
  <c r="Q146" i="11"/>
  <c r="D147" i="11"/>
  <c r="E147" i="11"/>
  <c r="F147" i="11"/>
  <c r="G147" i="11"/>
  <c r="H147" i="11"/>
  <c r="I147" i="11"/>
  <c r="J147" i="11"/>
  <c r="K147" i="11"/>
  <c r="L147" i="11"/>
  <c r="M147" i="11"/>
  <c r="N147" i="11"/>
  <c r="O147" i="11"/>
  <c r="P147" i="11"/>
  <c r="Q147" i="11"/>
  <c r="D148" i="11"/>
  <c r="E148" i="11"/>
  <c r="F148" i="11"/>
  <c r="G148" i="11"/>
  <c r="H148" i="11"/>
  <c r="I148" i="11"/>
  <c r="J148" i="11"/>
  <c r="K148" i="11"/>
  <c r="L148" i="11"/>
  <c r="M148" i="11"/>
  <c r="N148" i="11"/>
  <c r="O148" i="11"/>
  <c r="P148" i="11"/>
  <c r="Q148" i="11"/>
  <c r="D149" i="11"/>
  <c r="E149" i="11"/>
  <c r="F149" i="11"/>
  <c r="G149" i="11"/>
  <c r="H149" i="11"/>
  <c r="I149" i="11"/>
  <c r="J149" i="11"/>
  <c r="K149" i="11"/>
  <c r="L149" i="11"/>
  <c r="M149" i="11"/>
  <c r="N149" i="11"/>
  <c r="O149" i="11"/>
  <c r="P149" i="11"/>
  <c r="Q149" i="11"/>
  <c r="D150" i="11"/>
  <c r="E150" i="11"/>
  <c r="F150" i="11"/>
  <c r="G150" i="11"/>
  <c r="H150" i="11"/>
  <c r="I150" i="11"/>
  <c r="J150" i="11"/>
  <c r="K150" i="11"/>
  <c r="L150" i="11"/>
  <c r="M150" i="11"/>
  <c r="N150" i="11"/>
  <c r="O150" i="11"/>
  <c r="P150" i="11"/>
  <c r="Q150" i="11"/>
  <c r="E144" i="11"/>
  <c r="F144" i="11"/>
  <c r="G144" i="11"/>
  <c r="H144" i="11"/>
  <c r="I144" i="11"/>
  <c r="J144" i="11"/>
  <c r="K144" i="11"/>
  <c r="L144" i="11"/>
  <c r="M144" i="11"/>
  <c r="N144" i="11"/>
  <c r="O144" i="11"/>
  <c r="P144" i="11"/>
  <c r="Q144" i="11"/>
  <c r="D144" i="11"/>
  <c r="D94" i="11"/>
  <c r="D44" i="11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D95" i="10"/>
  <c r="E95" i="10"/>
  <c r="F95" i="10"/>
  <c r="G95" i="10"/>
  <c r="H95" i="10"/>
  <c r="I95" i="10"/>
  <c r="J95" i="10"/>
  <c r="K95" i="10"/>
  <c r="L95" i="10"/>
  <c r="M95" i="10"/>
  <c r="N95" i="10"/>
  <c r="O95" i="10"/>
  <c r="P95" i="10"/>
  <c r="Q95" i="10"/>
  <c r="D96" i="10"/>
  <c r="E96" i="10"/>
  <c r="F96" i="10"/>
  <c r="G96" i="10"/>
  <c r="H96" i="10"/>
  <c r="I96" i="10"/>
  <c r="J96" i="10"/>
  <c r="K96" i="10"/>
  <c r="L96" i="10"/>
  <c r="M96" i="10"/>
  <c r="N96" i="10"/>
  <c r="O96" i="10"/>
  <c r="P96" i="10"/>
  <c r="Q96" i="10"/>
  <c r="D97" i="10"/>
  <c r="E97" i="10"/>
  <c r="F97" i="10"/>
  <c r="G97" i="10"/>
  <c r="H97" i="10"/>
  <c r="I97" i="10"/>
  <c r="J97" i="10"/>
  <c r="K97" i="10"/>
  <c r="L97" i="10"/>
  <c r="M97" i="10"/>
  <c r="N97" i="10"/>
  <c r="O97" i="10"/>
  <c r="P97" i="10"/>
  <c r="Q97" i="10"/>
  <c r="D98" i="10"/>
  <c r="E98" i="10"/>
  <c r="F98" i="10"/>
  <c r="G98" i="10"/>
  <c r="H98" i="10"/>
  <c r="I98" i="10"/>
  <c r="J98" i="10"/>
  <c r="K98" i="10"/>
  <c r="L98" i="10"/>
  <c r="M98" i="10"/>
  <c r="N98" i="10"/>
  <c r="O98" i="10"/>
  <c r="P98" i="10"/>
  <c r="Q98" i="10"/>
  <c r="D99" i="10"/>
  <c r="E99" i="10"/>
  <c r="F99" i="10"/>
  <c r="G99" i="10"/>
  <c r="H99" i="10"/>
  <c r="I99" i="10"/>
  <c r="J99" i="10"/>
  <c r="K99" i="10"/>
  <c r="L99" i="10"/>
  <c r="M99" i="10"/>
  <c r="N99" i="10"/>
  <c r="O99" i="10"/>
  <c r="P99" i="10"/>
  <c r="Q99" i="10"/>
  <c r="D100" i="10"/>
  <c r="E100" i="10"/>
  <c r="F100" i="10"/>
  <c r="G100" i="10"/>
  <c r="H100" i="10"/>
  <c r="I100" i="10"/>
  <c r="J100" i="10"/>
  <c r="K100" i="10"/>
  <c r="L100" i="10"/>
  <c r="M100" i="10"/>
  <c r="N100" i="10"/>
  <c r="O100" i="10"/>
  <c r="P100" i="10"/>
  <c r="Q100" i="10"/>
  <c r="E94" i="10"/>
  <c r="F94" i="10"/>
  <c r="G94" i="10"/>
  <c r="H94" i="10"/>
  <c r="I94" i="10"/>
  <c r="J94" i="10"/>
  <c r="K94" i="10"/>
  <c r="L94" i="10"/>
  <c r="M94" i="10"/>
  <c r="N94" i="10"/>
  <c r="O94" i="10"/>
  <c r="P94" i="10"/>
  <c r="Q94" i="10"/>
  <c r="D145" i="10"/>
  <c r="E145" i="10"/>
  <c r="F145" i="10"/>
  <c r="G145" i="10"/>
  <c r="H145" i="10"/>
  <c r="I145" i="10"/>
  <c r="J145" i="10"/>
  <c r="K145" i="10"/>
  <c r="L145" i="10"/>
  <c r="M145" i="10"/>
  <c r="N145" i="10"/>
  <c r="O145" i="10"/>
  <c r="P145" i="10"/>
  <c r="Q145" i="10"/>
  <c r="D146" i="10"/>
  <c r="E146" i="10"/>
  <c r="F146" i="10"/>
  <c r="G146" i="10"/>
  <c r="H146" i="10"/>
  <c r="I146" i="10"/>
  <c r="J146" i="10"/>
  <c r="K146" i="10"/>
  <c r="L146" i="10"/>
  <c r="M146" i="10"/>
  <c r="N146" i="10"/>
  <c r="O146" i="10"/>
  <c r="P146" i="10"/>
  <c r="Q146" i="10"/>
  <c r="D147" i="10"/>
  <c r="E147" i="10"/>
  <c r="F147" i="10"/>
  <c r="G147" i="10"/>
  <c r="H147" i="10"/>
  <c r="I147" i="10"/>
  <c r="J147" i="10"/>
  <c r="K147" i="10"/>
  <c r="L147" i="10"/>
  <c r="M147" i="10"/>
  <c r="N147" i="10"/>
  <c r="O147" i="10"/>
  <c r="P147" i="10"/>
  <c r="Q147" i="10"/>
  <c r="D148" i="10"/>
  <c r="E148" i="10"/>
  <c r="F148" i="10"/>
  <c r="G148" i="10"/>
  <c r="H148" i="10"/>
  <c r="I148" i="10"/>
  <c r="J148" i="10"/>
  <c r="K148" i="10"/>
  <c r="L148" i="10"/>
  <c r="M148" i="10"/>
  <c r="N148" i="10"/>
  <c r="O148" i="10"/>
  <c r="P148" i="10"/>
  <c r="Q148" i="10"/>
  <c r="D149" i="10"/>
  <c r="E149" i="10"/>
  <c r="F149" i="10"/>
  <c r="G149" i="10"/>
  <c r="H149" i="10"/>
  <c r="I149" i="10"/>
  <c r="J149" i="10"/>
  <c r="K149" i="10"/>
  <c r="L149" i="10"/>
  <c r="M149" i="10"/>
  <c r="N149" i="10"/>
  <c r="O149" i="10"/>
  <c r="P149" i="10"/>
  <c r="Q149" i="10"/>
  <c r="D150" i="10"/>
  <c r="E150" i="10"/>
  <c r="F150" i="10"/>
  <c r="G150" i="10"/>
  <c r="H150" i="10"/>
  <c r="I150" i="10"/>
  <c r="J150" i="10"/>
  <c r="K150" i="10"/>
  <c r="L150" i="10"/>
  <c r="M150" i="10"/>
  <c r="N150" i="10"/>
  <c r="O150" i="10"/>
  <c r="P150" i="10"/>
  <c r="Q150" i="10"/>
  <c r="E144" i="10"/>
  <c r="F144" i="10"/>
  <c r="G144" i="10"/>
  <c r="H144" i="10"/>
  <c r="I144" i="10"/>
  <c r="J144" i="10"/>
  <c r="K144" i="10"/>
  <c r="L144" i="10"/>
  <c r="M144" i="10"/>
  <c r="N144" i="10"/>
  <c r="O144" i="10"/>
  <c r="P144" i="10"/>
  <c r="Q144" i="10"/>
  <c r="D144" i="10"/>
  <c r="D94" i="10"/>
  <c r="D44" i="10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D47" i="7"/>
  <c r="E47" i="7"/>
  <c r="F47" i="7"/>
  <c r="G47" i="7"/>
  <c r="H47" i="7"/>
  <c r="I47" i="7"/>
  <c r="J47" i="7"/>
  <c r="K47" i="7"/>
  <c r="L47" i="7"/>
  <c r="M47" i="7"/>
  <c r="N47" i="7"/>
  <c r="O47" i="7"/>
  <c r="P47" i="7"/>
  <c r="Q47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D95" i="7"/>
  <c r="E95" i="7"/>
  <c r="F95" i="7"/>
  <c r="G95" i="7"/>
  <c r="H95" i="7"/>
  <c r="I95" i="7"/>
  <c r="J95" i="7"/>
  <c r="K95" i="7"/>
  <c r="L95" i="7"/>
  <c r="M95" i="7"/>
  <c r="N95" i="7"/>
  <c r="O95" i="7"/>
  <c r="P95" i="7"/>
  <c r="Q95" i="7"/>
  <c r="D96" i="7"/>
  <c r="E96" i="7"/>
  <c r="F96" i="7"/>
  <c r="G96" i="7"/>
  <c r="H96" i="7"/>
  <c r="I96" i="7"/>
  <c r="J96" i="7"/>
  <c r="K96" i="7"/>
  <c r="L96" i="7"/>
  <c r="M96" i="7"/>
  <c r="N96" i="7"/>
  <c r="O96" i="7"/>
  <c r="P96" i="7"/>
  <c r="Q96" i="7"/>
  <c r="D97" i="7"/>
  <c r="E97" i="7"/>
  <c r="F97" i="7"/>
  <c r="G97" i="7"/>
  <c r="H97" i="7"/>
  <c r="I97" i="7"/>
  <c r="J97" i="7"/>
  <c r="K97" i="7"/>
  <c r="L97" i="7"/>
  <c r="M97" i="7"/>
  <c r="N97" i="7"/>
  <c r="O97" i="7"/>
  <c r="P97" i="7"/>
  <c r="Q97" i="7"/>
  <c r="D98" i="7"/>
  <c r="E98" i="7"/>
  <c r="F98" i="7"/>
  <c r="G98" i="7"/>
  <c r="H98" i="7"/>
  <c r="I98" i="7"/>
  <c r="J98" i="7"/>
  <c r="K98" i="7"/>
  <c r="L98" i="7"/>
  <c r="M98" i="7"/>
  <c r="N98" i="7"/>
  <c r="O98" i="7"/>
  <c r="P98" i="7"/>
  <c r="Q98" i="7"/>
  <c r="D99" i="7"/>
  <c r="E99" i="7"/>
  <c r="F99" i="7"/>
  <c r="G99" i="7"/>
  <c r="H99" i="7"/>
  <c r="I99" i="7"/>
  <c r="J99" i="7"/>
  <c r="K99" i="7"/>
  <c r="L99" i="7"/>
  <c r="M99" i="7"/>
  <c r="N99" i="7"/>
  <c r="O99" i="7"/>
  <c r="P99" i="7"/>
  <c r="Q99" i="7"/>
  <c r="D100" i="7"/>
  <c r="E100" i="7"/>
  <c r="F100" i="7"/>
  <c r="G100" i="7"/>
  <c r="H100" i="7"/>
  <c r="I100" i="7"/>
  <c r="J100" i="7"/>
  <c r="K100" i="7"/>
  <c r="L100" i="7"/>
  <c r="M100" i="7"/>
  <c r="N100" i="7"/>
  <c r="O100" i="7"/>
  <c r="P100" i="7"/>
  <c r="Q100" i="7"/>
  <c r="E94" i="7"/>
  <c r="F94" i="7"/>
  <c r="G94" i="7"/>
  <c r="H94" i="7"/>
  <c r="I94" i="7"/>
  <c r="J94" i="7"/>
  <c r="K94" i="7"/>
  <c r="L94" i="7"/>
  <c r="M94" i="7"/>
  <c r="N94" i="7"/>
  <c r="O94" i="7"/>
  <c r="P94" i="7"/>
  <c r="Q94" i="7"/>
  <c r="D145" i="7"/>
  <c r="E145" i="7"/>
  <c r="F145" i="7"/>
  <c r="G145" i="7"/>
  <c r="H145" i="7"/>
  <c r="I145" i="7"/>
  <c r="J145" i="7"/>
  <c r="K145" i="7"/>
  <c r="L145" i="7"/>
  <c r="M145" i="7"/>
  <c r="N145" i="7"/>
  <c r="O145" i="7"/>
  <c r="P145" i="7"/>
  <c r="Q145" i="7"/>
  <c r="D146" i="7"/>
  <c r="E146" i="7"/>
  <c r="F146" i="7"/>
  <c r="G146" i="7"/>
  <c r="H146" i="7"/>
  <c r="I146" i="7"/>
  <c r="J146" i="7"/>
  <c r="K146" i="7"/>
  <c r="L146" i="7"/>
  <c r="M146" i="7"/>
  <c r="N146" i="7"/>
  <c r="O146" i="7"/>
  <c r="P146" i="7"/>
  <c r="Q146" i="7"/>
  <c r="D147" i="7"/>
  <c r="E147" i="7"/>
  <c r="F147" i="7"/>
  <c r="G147" i="7"/>
  <c r="H147" i="7"/>
  <c r="I147" i="7"/>
  <c r="J147" i="7"/>
  <c r="K147" i="7"/>
  <c r="L147" i="7"/>
  <c r="M147" i="7"/>
  <c r="N147" i="7"/>
  <c r="O147" i="7"/>
  <c r="P147" i="7"/>
  <c r="Q147" i="7"/>
  <c r="D148" i="7"/>
  <c r="E148" i="7"/>
  <c r="F148" i="7"/>
  <c r="G148" i="7"/>
  <c r="H148" i="7"/>
  <c r="I148" i="7"/>
  <c r="J148" i="7"/>
  <c r="K148" i="7"/>
  <c r="L148" i="7"/>
  <c r="M148" i="7"/>
  <c r="N148" i="7"/>
  <c r="O148" i="7"/>
  <c r="P148" i="7"/>
  <c r="Q148" i="7"/>
  <c r="D149" i="7"/>
  <c r="E149" i="7"/>
  <c r="F149" i="7"/>
  <c r="G149" i="7"/>
  <c r="H149" i="7"/>
  <c r="I149" i="7"/>
  <c r="J149" i="7"/>
  <c r="K149" i="7"/>
  <c r="L149" i="7"/>
  <c r="M149" i="7"/>
  <c r="N149" i="7"/>
  <c r="O149" i="7"/>
  <c r="P149" i="7"/>
  <c r="Q149" i="7"/>
  <c r="D150" i="7"/>
  <c r="E150" i="7"/>
  <c r="F150" i="7"/>
  <c r="G150" i="7"/>
  <c r="H150" i="7"/>
  <c r="I150" i="7"/>
  <c r="J150" i="7"/>
  <c r="K150" i="7"/>
  <c r="L150" i="7"/>
  <c r="M150" i="7"/>
  <c r="N150" i="7"/>
  <c r="O150" i="7"/>
  <c r="P150" i="7"/>
  <c r="Q150" i="7"/>
  <c r="E144" i="7"/>
  <c r="F144" i="7"/>
  <c r="G144" i="7"/>
  <c r="H144" i="7"/>
  <c r="I144" i="7"/>
  <c r="J144" i="7"/>
  <c r="K144" i="7"/>
  <c r="L144" i="7"/>
  <c r="M144" i="7"/>
  <c r="N144" i="7"/>
  <c r="O144" i="7"/>
  <c r="P144" i="7"/>
  <c r="Q144" i="7"/>
  <c r="D144" i="7"/>
  <c r="D94" i="7"/>
  <c r="D44" i="7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E42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D93" i="14"/>
  <c r="E93" i="14"/>
  <c r="F93" i="14"/>
  <c r="G93" i="14"/>
  <c r="H93" i="14"/>
  <c r="I93" i="14"/>
  <c r="J93" i="14"/>
  <c r="K93" i="14"/>
  <c r="L93" i="14"/>
  <c r="M93" i="14"/>
  <c r="N93" i="14"/>
  <c r="O93" i="14"/>
  <c r="P93" i="14"/>
  <c r="Q93" i="14"/>
  <c r="E92" i="14"/>
  <c r="F92" i="14"/>
  <c r="G92" i="14"/>
  <c r="H92" i="14"/>
  <c r="I92" i="14"/>
  <c r="J92" i="14"/>
  <c r="K92" i="14"/>
  <c r="L92" i="14"/>
  <c r="M92" i="14"/>
  <c r="N92" i="14"/>
  <c r="O92" i="14"/>
  <c r="P92" i="14"/>
  <c r="Q92" i="14"/>
  <c r="D143" i="14"/>
  <c r="E143" i="14"/>
  <c r="F143" i="14"/>
  <c r="G143" i="14"/>
  <c r="H143" i="14"/>
  <c r="I143" i="14"/>
  <c r="J143" i="14"/>
  <c r="K143" i="14"/>
  <c r="L143" i="14"/>
  <c r="M143" i="14"/>
  <c r="N143" i="14"/>
  <c r="O143" i="14"/>
  <c r="P143" i="14"/>
  <c r="Q143" i="14"/>
  <c r="E142" i="14"/>
  <c r="F142" i="14"/>
  <c r="G142" i="14"/>
  <c r="H142" i="14"/>
  <c r="I142" i="14"/>
  <c r="J142" i="14"/>
  <c r="K142" i="14"/>
  <c r="L142" i="14"/>
  <c r="M142" i="14"/>
  <c r="N142" i="14"/>
  <c r="O142" i="14"/>
  <c r="P142" i="14"/>
  <c r="Q142" i="14"/>
  <c r="D142" i="14"/>
  <c r="D92" i="14"/>
  <c r="D42" i="14"/>
  <c r="D43" i="13"/>
  <c r="E43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E42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D93" i="13"/>
  <c r="E93" i="13"/>
  <c r="F93" i="13"/>
  <c r="G93" i="13"/>
  <c r="H93" i="13"/>
  <c r="I93" i="13"/>
  <c r="J93" i="13"/>
  <c r="K93" i="13"/>
  <c r="L93" i="13"/>
  <c r="M93" i="13"/>
  <c r="N93" i="13"/>
  <c r="O93" i="13"/>
  <c r="P93" i="13"/>
  <c r="Q93" i="13"/>
  <c r="E92" i="13"/>
  <c r="F92" i="13"/>
  <c r="G92" i="13"/>
  <c r="H92" i="13"/>
  <c r="I92" i="13"/>
  <c r="J92" i="13"/>
  <c r="K92" i="13"/>
  <c r="L92" i="13"/>
  <c r="M92" i="13"/>
  <c r="N92" i="13"/>
  <c r="O92" i="13"/>
  <c r="P92" i="13"/>
  <c r="Q92" i="13"/>
  <c r="D143" i="13"/>
  <c r="E143" i="13"/>
  <c r="F143" i="13"/>
  <c r="G143" i="13"/>
  <c r="H143" i="13"/>
  <c r="I143" i="13"/>
  <c r="J143" i="13"/>
  <c r="K143" i="13"/>
  <c r="L143" i="13"/>
  <c r="M143" i="13"/>
  <c r="N143" i="13"/>
  <c r="O143" i="13"/>
  <c r="P143" i="13"/>
  <c r="Q143" i="13"/>
  <c r="E142" i="13"/>
  <c r="F142" i="13"/>
  <c r="G142" i="13"/>
  <c r="H142" i="13"/>
  <c r="I142" i="13"/>
  <c r="J142" i="13"/>
  <c r="K142" i="13"/>
  <c r="L142" i="13"/>
  <c r="M142" i="13"/>
  <c r="N142" i="13"/>
  <c r="O142" i="13"/>
  <c r="P142" i="13"/>
  <c r="Q142" i="13"/>
  <c r="D142" i="13"/>
  <c r="D92" i="13"/>
  <c r="D42" i="13"/>
  <c r="D43" i="11"/>
  <c r="E43" i="11"/>
  <c r="F43" i="11"/>
  <c r="G43" i="11"/>
  <c r="H43" i="11"/>
  <c r="I43" i="11"/>
  <c r="J43" i="11"/>
  <c r="K43" i="11"/>
  <c r="L43" i="11"/>
  <c r="M43" i="11"/>
  <c r="N43" i="11"/>
  <c r="O43" i="11"/>
  <c r="P43" i="11"/>
  <c r="Q43" i="11"/>
  <c r="E42" i="11"/>
  <c r="F42" i="11"/>
  <c r="G42" i="11"/>
  <c r="H42" i="11"/>
  <c r="I42" i="11"/>
  <c r="J42" i="11"/>
  <c r="K42" i="11"/>
  <c r="L42" i="11"/>
  <c r="M42" i="11"/>
  <c r="N42" i="11"/>
  <c r="O42" i="11"/>
  <c r="P42" i="11"/>
  <c r="Q42" i="11"/>
  <c r="D93" i="11"/>
  <c r="E93" i="11"/>
  <c r="F93" i="11"/>
  <c r="G93" i="11"/>
  <c r="H93" i="11"/>
  <c r="I93" i="11"/>
  <c r="J93" i="11"/>
  <c r="K93" i="11"/>
  <c r="L93" i="11"/>
  <c r="M93" i="11"/>
  <c r="N93" i="11"/>
  <c r="O93" i="11"/>
  <c r="P93" i="11"/>
  <c r="Q93" i="11"/>
  <c r="E92" i="11"/>
  <c r="F92" i="11"/>
  <c r="G92" i="11"/>
  <c r="H92" i="11"/>
  <c r="I92" i="11"/>
  <c r="J92" i="11"/>
  <c r="K92" i="11"/>
  <c r="L92" i="11"/>
  <c r="M92" i="11"/>
  <c r="N92" i="11"/>
  <c r="O92" i="11"/>
  <c r="P92" i="11"/>
  <c r="Q92" i="11"/>
  <c r="D143" i="11"/>
  <c r="E143" i="11"/>
  <c r="F143" i="11"/>
  <c r="G143" i="11"/>
  <c r="H143" i="11"/>
  <c r="I143" i="11"/>
  <c r="J143" i="11"/>
  <c r="K143" i="11"/>
  <c r="L143" i="11"/>
  <c r="M143" i="11"/>
  <c r="N143" i="11"/>
  <c r="O143" i="11"/>
  <c r="P143" i="11"/>
  <c r="Q143" i="11"/>
  <c r="E142" i="11"/>
  <c r="F142" i="11"/>
  <c r="G142" i="11"/>
  <c r="H142" i="11"/>
  <c r="I142" i="11"/>
  <c r="J142" i="11"/>
  <c r="K142" i="11"/>
  <c r="L142" i="11"/>
  <c r="M142" i="11"/>
  <c r="N142" i="11"/>
  <c r="O142" i="11"/>
  <c r="P142" i="11"/>
  <c r="Q142" i="11"/>
  <c r="D142" i="11"/>
  <c r="D92" i="11"/>
  <c r="D42" i="11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D93" i="10"/>
  <c r="E93" i="10"/>
  <c r="F93" i="10"/>
  <c r="G93" i="10"/>
  <c r="H93" i="10"/>
  <c r="I93" i="10"/>
  <c r="J93" i="10"/>
  <c r="K93" i="10"/>
  <c r="L93" i="10"/>
  <c r="M93" i="10"/>
  <c r="N93" i="10"/>
  <c r="O93" i="10"/>
  <c r="P93" i="10"/>
  <c r="Q93" i="10"/>
  <c r="E92" i="10"/>
  <c r="F92" i="10"/>
  <c r="G92" i="10"/>
  <c r="H92" i="10"/>
  <c r="I92" i="10"/>
  <c r="J92" i="10"/>
  <c r="K92" i="10"/>
  <c r="L92" i="10"/>
  <c r="M92" i="10"/>
  <c r="N92" i="10"/>
  <c r="O92" i="10"/>
  <c r="P92" i="10"/>
  <c r="Q92" i="10"/>
  <c r="D143" i="10"/>
  <c r="E143" i="10"/>
  <c r="F143" i="10"/>
  <c r="G143" i="10"/>
  <c r="H143" i="10"/>
  <c r="I143" i="10"/>
  <c r="J143" i="10"/>
  <c r="K143" i="10"/>
  <c r="L143" i="10"/>
  <c r="M143" i="10"/>
  <c r="N143" i="10"/>
  <c r="O143" i="10"/>
  <c r="P143" i="10"/>
  <c r="Q143" i="10"/>
  <c r="E142" i="10"/>
  <c r="F142" i="10"/>
  <c r="G142" i="10"/>
  <c r="H142" i="10"/>
  <c r="I142" i="10"/>
  <c r="J142" i="10"/>
  <c r="K142" i="10"/>
  <c r="L142" i="10"/>
  <c r="M142" i="10"/>
  <c r="N142" i="10"/>
  <c r="O142" i="10"/>
  <c r="P142" i="10"/>
  <c r="Q142" i="10"/>
  <c r="D142" i="10"/>
  <c r="D92" i="10"/>
  <c r="D42" i="10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D93" i="7"/>
  <c r="E93" i="7"/>
  <c r="F93" i="7"/>
  <c r="G93" i="7"/>
  <c r="H93" i="7"/>
  <c r="I93" i="7"/>
  <c r="J93" i="7"/>
  <c r="K93" i="7"/>
  <c r="L93" i="7"/>
  <c r="M93" i="7"/>
  <c r="N93" i="7"/>
  <c r="O93" i="7"/>
  <c r="P93" i="7"/>
  <c r="Q93" i="7"/>
  <c r="E92" i="7"/>
  <c r="F92" i="7"/>
  <c r="G92" i="7"/>
  <c r="H92" i="7"/>
  <c r="I92" i="7"/>
  <c r="J92" i="7"/>
  <c r="K92" i="7"/>
  <c r="L92" i="7"/>
  <c r="M92" i="7"/>
  <c r="N92" i="7"/>
  <c r="O92" i="7"/>
  <c r="P92" i="7"/>
  <c r="Q92" i="7"/>
  <c r="D143" i="7"/>
  <c r="E143" i="7"/>
  <c r="F143" i="7"/>
  <c r="G143" i="7"/>
  <c r="H143" i="7"/>
  <c r="I143" i="7"/>
  <c r="J143" i="7"/>
  <c r="K143" i="7"/>
  <c r="L143" i="7"/>
  <c r="M143" i="7"/>
  <c r="N143" i="7"/>
  <c r="O143" i="7"/>
  <c r="P143" i="7"/>
  <c r="Q143" i="7"/>
  <c r="E142" i="7"/>
  <c r="F142" i="7"/>
  <c r="G142" i="7"/>
  <c r="H142" i="7"/>
  <c r="I142" i="7"/>
  <c r="J142" i="7"/>
  <c r="K142" i="7"/>
  <c r="L142" i="7"/>
  <c r="M142" i="7"/>
  <c r="N142" i="7"/>
  <c r="O142" i="7"/>
  <c r="P142" i="7"/>
  <c r="Q142" i="7"/>
  <c r="D142" i="7"/>
  <c r="D92" i="7"/>
  <c r="D42" i="7"/>
  <c r="E141" i="14"/>
  <c r="F141" i="14"/>
  <c r="G141" i="14"/>
  <c r="H141" i="14"/>
  <c r="I141" i="14"/>
  <c r="J141" i="14"/>
  <c r="K141" i="14"/>
  <c r="L141" i="14"/>
  <c r="M141" i="14"/>
  <c r="N141" i="14"/>
  <c r="O141" i="14"/>
  <c r="P141" i="14"/>
  <c r="Q141" i="14"/>
  <c r="D141" i="14"/>
  <c r="E91" i="14"/>
  <c r="F91" i="14"/>
  <c r="G91" i="14"/>
  <c r="H91" i="14"/>
  <c r="I91" i="14"/>
  <c r="J91" i="14"/>
  <c r="K91" i="14"/>
  <c r="L91" i="14"/>
  <c r="M91" i="14"/>
  <c r="N91" i="14"/>
  <c r="O91" i="14"/>
  <c r="P91" i="14"/>
  <c r="Q91" i="14"/>
  <c r="D91" i="14"/>
  <c r="E41" i="14"/>
  <c r="F41" i="14"/>
  <c r="G41" i="14"/>
  <c r="H41" i="14"/>
  <c r="I41" i="14"/>
  <c r="J41" i="14"/>
  <c r="K41" i="14"/>
  <c r="L41" i="14"/>
  <c r="M41" i="14"/>
  <c r="N41" i="14"/>
  <c r="O41" i="14"/>
  <c r="P41" i="14"/>
  <c r="Q41" i="14"/>
  <c r="D41" i="14"/>
  <c r="E141" i="13"/>
  <c r="F141" i="13"/>
  <c r="G141" i="13"/>
  <c r="H141" i="13"/>
  <c r="I141" i="13"/>
  <c r="J141" i="13"/>
  <c r="K141" i="13"/>
  <c r="L141" i="13"/>
  <c r="M141" i="13"/>
  <c r="N141" i="13"/>
  <c r="O141" i="13"/>
  <c r="P141" i="13"/>
  <c r="Q141" i="13"/>
  <c r="D14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D91" i="13"/>
  <c r="E41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D41" i="13"/>
  <c r="Q141" i="11"/>
  <c r="E141" i="11"/>
  <c r="F141" i="11"/>
  <c r="G141" i="11"/>
  <c r="H141" i="11"/>
  <c r="I141" i="11"/>
  <c r="J141" i="11"/>
  <c r="K141" i="11"/>
  <c r="L141" i="11"/>
  <c r="M141" i="11"/>
  <c r="N141" i="11"/>
  <c r="O141" i="11"/>
  <c r="P141" i="11"/>
  <c r="D141" i="11"/>
  <c r="E91" i="11"/>
  <c r="F91" i="11"/>
  <c r="G91" i="11"/>
  <c r="H91" i="11"/>
  <c r="I91" i="11"/>
  <c r="J91" i="11"/>
  <c r="K91" i="11"/>
  <c r="L91" i="11"/>
  <c r="M91" i="11"/>
  <c r="N91" i="11"/>
  <c r="O91" i="11"/>
  <c r="P91" i="11"/>
  <c r="Q91" i="11"/>
  <c r="D91" i="11"/>
  <c r="E41" i="11"/>
  <c r="F41" i="11"/>
  <c r="G41" i="11"/>
  <c r="H41" i="11"/>
  <c r="I41" i="11"/>
  <c r="J41" i="11"/>
  <c r="K41" i="11"/>
  <c r="L41" i="11"/>
  <c r="M41" i="11"/>
  <c r="N41" i="11"/>
  <c r="O41" i="11"/>
  <c r="P41" i="11"/>
  <c r="Q41" i="11"/>
  <c r="D41" i="11"/>
  <c r="E141" i="10"/>
  <c r="F141" i="10"/>
  <c r="G141" i="10"/>
  <c r="H141" i="10"/>
  <c r="I141" i="10"/>
  <c r="J141" i="10"/>
  <c r="K141" i="10"/>
  <c r="L141" i="10"/>
  <c r="M141" i="10"/>
  <c r="N141" i="10"/>
  <c r="O141" i="10"/>
  <c r="P141" i="10"/>
  <c r="Q141" i="10"/>
  <c r="D14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D9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D41" i="10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E91" i="7"/>
  <c r="F91" i="7"/>
  <c r="G91" i="7"/>
  <c r="H91" i="7"/>
  <c r="I91" i="7"/>
  <c r="J91" i="7"/>
  <c r="K91" i="7"/>
  <c r="L91" i="7"/>
  <c r="M91" i="7"/>
  <c r="N91" i="7"/>
  <c r="O91" i="7"/>
  <c r="P91" i="7"/>
  <c r="Q91" i="7"/>
  <c r="E141" i="7"/>
  <c r="F141" i="7"/>
  <c r="G141" i="7"/>
  <c r="H141" i="7"/>
  <c r="I141" i="7"/>
  <c r="J141" i="7"/>
  <c r="K141" i="7"/>
  <c r="L141" i="7"/>
  <c r="M141" i="7"/>
  <c r="N141" i="7"/>
  <c r="O141" i="7"/>
  <c r="P141" i="7"/>
  <c r="Q141" i="7"/>
  <c r="D141" i="7"/>
  <c r="D91" i="7"/>
  <c r="D41" i="7"/>
  <c r="D38" i="14"/>
  <c r="E38" i="14"/>
  <c r="F38" i="14"/>
  <c r="G38" i="14"/>
  <c r="H38" i="14"/>
  <c r="I38" i="14"/>
  <c r="J38" i="14"/>
  <c r="K38" i="14"/>
  <c r="L38" i="14"/>
  <c r="M38" i="14"/>
  <c r="N38" i="14"/>
  <c r="O38" i="14"/>
  <c r="P38" i="14"/>
  <c r="Q38" i="14"/>
  <c r="D39" i="14"/>
  <c r="E39" i="14"/>
  <c r="F39" i="14"/>
  <c r="G39" i="14"/>
  <c r="H39" i="14"/>
  <c r="I39" i="14"/>
  <c r="J39" i="14"/>
  <c r="K39" i="14"/>
  <c r="L39" i="14"/>
  <c r="M39" i="14"/>
  <c r="N39" i="14"/>
  <c r="O39" i="14"/>
  <c r="P39" i="14"/>
  <c r="Q39" i="14"/>
  <c r="D40" i="14"/>
  <c r="E40" i="14"/>
  <c r="F40" i="14"/>
  <c r="G40" i="14"/>
  <c r="H40" i="14"/>
  <c r="I40" i="14"/>
  <c r="J40" i="14"/>
  <c r="K40" i="14"/>
  <c r="L40" i="14"/>
  <c r="M40" i="14"/>
  <c r="N40" i="14"/>
  <c r="O40" i="14"/>
  <c r="P40" i="14"/>
  <c r="Q40" i="14"/>
  <c r="E37" i="14"/>
  <c r="F37" i="14"/>
  <c r="G37" i="14"/>
  <c r="H37" i="14"/>
  <c r="I37" i="14"/>
  <c r="J37" i="14"/>
  <c r="K37" i="14"/>
  <c r="L37" i="14"/>
  <c r="M37" i="14"/>
  <c r="N37" i="14"/>
  <c r="O37" i="14"/>
  <c r="P37" i="14"/>
  <c r="Q37" i="14"/>
  <c r="D88" i="14"/>
  <c r="E88" i="14"/>
  <c r="F88" i="14"/>
  <c r="G88" i="14"/>
  <c r="H88" i="14"/>
  <c r="I88" i="14"/>
  <c r="J88" i="14"/>
  <c r="K88" i="14"/>
  <c r="L88" i="14"/>
  <c r="M88" i="14"/>
  <c r="N88" i="14"/>
  <c r="O88" i="14"/>
  <c r="P88" i="14"/>
  <c r="Q88" i="14"/>
  <c r="D89" i="14"/>
  <c r="E89" i="14"/>
  <c r="F89" i="14"/>
  <c r="G89" i="14"/>
  <c r="H89" i="14"/>
  <c r="I89" i="14"/>
  <c r="J89" i="14"/>
  <c r="K89" i="14"/>
  <c r="L89" i="14"/>
  <c r="M89" i="14"/>
  <c r="N89" i="14"/>
  <c r="O89" i="14"/>
  <c r="P89" i="14"/>
  <c r="Q89" i="14"/>
  <c r="D90" i="14"/>
  <c r="E90" i="14"/>
  <c r="F90" i="14"/>
  <c r="G90" i="14"/>
  <c r="H90" i="14"/>
  <c r="I90" i="14"/>
  <c r="J90" i="14"/>
  <c r="K90" i="14"/>
  <c r="L90" i="14"/>
  <c r="M90" i="14"/>
  <c r="N90" i="14"/>
  <c r="O90" i="14"/>
  <c r="P90" i="14"/>
  <c r="Q90" i="14"/>
  <c r="E87" i="14"/>
  <c r="F87" i="14"/>
  <c r="G87" i="14"/>
  <c r="H87" i="14"/>
  <c r="I87" i="14"/>
  <c r="J87" i="14"/>
  <c r="K87" i="14"/>
  <c r="L87" i="14"/>
  <c r="M87" i="14"/>
  <c r="N87" i="14"/>
  <c r="O87" i="14"/>
  <c r="P87" i="14"/>
  <c r="Q87" i="14"/>
  <c r="D138" i="14"/>
  <c r="E138" i="14"/>
  <c r="F138" i="14"/>
  <c r="G138" i="14"/>
  <c r="H138" i="14"/>
  <c r="I138" i="14"/>
  <c r="J138" i="14"/>
  <c r="K138" i="14"/>
  <c r="L138" i="14"/>
  <c r="M138" i="14"/>
  <c r="N138" i="14"/>
  <c r="O138" i="14"/>
  <c r="P138" i="14"/>
  <c r="Q138" i="14"/>
  <c r="D139" i="14"/>
  <c r="E139" i="14"/>
  <c r="F139" i="14"/>
  <c r="G139" i="14"/>
  <c r="H139" i="14"/>
  <c r="I139" i="14"/>
  <c r="J139" i="14"/>
  <c r="K139" i="14"/>
  <c r="L139" i="14"/>
  <c r="M139" i="14"/>
  <c r="N139" i="14"/>
  <c r="O139" i="14"/>
  <c r="P139" i="14"/>
  <c r="Q139" i="14"/>
  <c r="D140" i="14"/>
  <c r="E140" i="14"/>
  <c r="F140" i="14"/>
  <c r="G140" i="14"/>
  <c r="H140" i="14"/>
  <c r="I140" i="14"/>
  <c r="J140" i="14"/>
  <c r="K140" i="14"/>
  <c r="L140" i="14"/>
  <c r="M140" i="14"/>
  <c r="N140" i="14"/>
  <c r="O140" i="14"/>
  <c r="P140" i="14"/>
  <c r="Q140" i="14"/>
  <c r="E137" i="14"/>
  <c r="F137" i="14"/>
  <c r="G137" i="14"/>
  <c r="H137" i="14"/>
  <c r="I137" i="14"/>
  <c r="J137" i="14"/>
  <c r="K137" i="14"/>
  <c r="L137" i="14"/>
  <c r="M137" i="14"/>
  <c r="N137" i="14"/>
  <c r="O137" i="14"/>
  <c r="P137" i="14"/>
  <c r="Q137" i="14"/>
  <c r="D137" i="14"/>
  <c r="D87" i="14"/>
  <c r="D37" i="14"/>
  <c r="D38" i="13"/>
  <c r="E38" i="13"/>
  <c r="F38" i="13"/>
  <c r="G38" i="13"/>
  <c r="H38" i="13"/>
  <c r="I38" i="13"/>
  <c r="J38" i="13"/>
  <c r="K38" i="13"/>
  <c r="L38" i="13"/>
  <c r="M38" i="13"/>
  <c r="N38" i="13"/>
  <c r="O38" i="13"/>
  <c r="P38" i="13"/>
  <c r="Q38" i="13"/>
  <c r="D39" i="13"/>
  <c r="E39" i="13"/>
  <c r="F39" i="13"/>
  <c r="G39" i="13"/>
  <c r="H39" i="13"/>
  <c r="I39" i="13"/>
  <c r="J39" i="13"/>
  <c r="K39" i="13"/>
  <c r="L39" i="13"/>
  <c r="M39" i="13"/>
  <c r="N39" i="13"/>
  <c r="O39" i="13"/>
  <c r="P39" i="13"/>
  <c r="Q39" i="13"/>
  <c r="D40" i="13"/>
  <c r="E40" i="13"/>
  <c r="F40" i="13"/>
  <c r="G40" i="13"/>
  <c r="H40" i="13"/>
  <c r="I40" i="13"/>
  <c r="J40" i="13"/>
  <c r="K40" i="13"/>
  <c r="L40" i="13"/>
  <c r="M40" i="13"/>
  <c r="N40" i="13"/>
  <c r="O40" i="13"/>
  <c r="P40" i="13"/>
  <c r="Q40" i="13"/>
  <c r="E37" i="13"/>
  <c r="F37" i="13"/>
  <c r="G37" i="13"/>
  <c r="H37" i="13"/>
  <c r="I37" i="13"/>
  <c r="J37" i="13"/>
  <c r="K37" i="13"/>
  <c r="L37" i="13"/>
  <c r="M37" i="13"/>
  <c r="N37" i="13"/>
  <c r="O37" i="13"/>
  <c r="P37" i="13"/>
  <c r="Q37" i="13"/>
  <c r="D88" i="13"/>
  <c r="E88" i="13"/>
  <c r="F88" i="13"/>
  <c r="G88" i="13"/>
  <c r="H88" i="13"/>
  <c r="I88" i="13"/>
  <c r="J88" i="13"/>
  <c r="K88" i="13"/>
  <c r="L88" i="13"/>
  <c r="M88" i="13"/>
  <c r="N88" i="13"/>
  <c r="O88" i="13"/>
  <c r="P88" i="13"/>
  <c r="Q88" i="13"/>
  <c r="D89" i="13"/>
  <c r="E89" i="13"/>
  <c r="F89" i="13"/>
  <c r="G89" i="13"/>
  <c r="H89" i="13"/>
  <c r="I89" i="13"/>
  <c r="J89" i="13"/>
  <c r="K89" i="13"/>
  <c r="L89" i="13"/>
  <c r="M89" i="13"/>
  <c r="N89" i="13"/>
  <c r="O89" i="13"/>
  <c r="P89" i="13"/>
  <c r="Q89" i="13"/>
  <c r="D90" i="13"/>
  <c r="E90" i="13"/>
  <c r="F90" i="13"/>
  <c r="G90" i="13"/>
  <c r="H90" i="13"/>
  <c r="I90" i="13"/>
  <c r="J90" i="13"/>
  <c r="K90" i="13"/>
  <c r="L90" i="13"/>
  <c r="M90" i="13"/>
  <c r="N90" i="13"/>
  <c r="O90" i="13"/>
  <c r="P90" i="13"/>
  <c r="Q90" i="13"/>
  <c r="E87" i="13"/>
  <c r="F87" i="13"/>
  <c r="G87" i="13"/>
  <c r="H87" i="13"/>
  <c r="I87" i="13"/>
  <c r="J87" i="13"/>
  <c r="K87" i="13"/>
  <c r="L87" i="13"/>
  <c r="M87" i="13"/>
  <c r="N87" i="13"/>
  <c r="O87" i="13"/>
  <c r="P87" i="13"/>
  <c r="Q87" i="13"/>
  <c r="D138" i="13"/>
  <c r="E138" i="13"/>
  <c r="F138" i="13"/>
  <c r="G138" i="13"/>
  <c r="H138" i="13"/>
  <c r="I138" i="13"/>
  <c r="J138" i="13"/>
  <c r="K138" i="13"/>
  <c r="L138" i="13"/>
  <c r="M138" i="13"/>
  <c r="N138" i="13"/>
  <c r="O138" i="13"/>
  <c r="P138" i="13"/>
  <c r="Q138" i="13"/>
  <c r="D139" i="13"/>
  <c r="E139" i="13"/>
  <c r="F139" i="13"/>
  <c r="G139" i="13"/>
  <c r="H139" i="13"/>
  <c r="I139" i="13"/>
  <c r="J139" i="13"/>
  <c r="K139" i="13"/>
  <c r="L139" i="13"/>
  <c r="M139" i="13"/>
  <c r="N139" i="13"/>
  <c r="O139" i="13"/>
  <c r="P139" i="13"/>
  <c r="Q139" i="13"/>
  <c r="D140" i="13"/>
  <c r="E140" i="13"/>
  <c r="F140" i="13"/>
  <c r="G140" i="13"/>
  <c r="H140" i="13"/>
  <c r="I140" i="13"/>
  <c r="J140" i="13"/>
  <c r="K140" i="13"/>
  <c r="L140" i="13"/>
  <c r="M140" i="13"/>
  <c r="N140" i="13"/>
  <c r="O140" i="13"/>
  <c r="P140" i="13"/>
  <c r="Q140" i="13"/>
  <c r="E137" i="13"/>
  <c r="F137" i="13"/>
  <c r="G137" i="13"/>
  <c r="H137" i="13"/>
  <c r="I137" i="13"/>
  <c r="J137" i="13"/>
  <c r="K137" i="13"/>
  <c r="L137" i="13"/>
  <c r="M137" i="13"/>
  <c r="N137" i="13"/>
  <c r="O137" i="13"/>
  <c r="P137" i="13"/>
  <c r="Q137" i="13"/>
  <c r="D137" i="13"/>
  <c r="D87" i="13"/>
  <c r="D37" i="13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D39" i="11"/>
  <c r="E39" i="11"/>
  <c r="F39" i="11"/>
  <c r="G39" i="11"/>
  <c r="H39" i="11"/>
  <c r="I39" i="11"/>
  <c r="J39" i="11"/>
  <c r="K39" i="11"/>
  <c r="L39" i="11"/>
  <c r="M39" i="11"/>
  <c r="N39" i="11"/>
  <c r="O39" i="11"/>
  <c r="P39" i="11"/>
  <c r="Q39" i="11"/>
  <c r="D40" i="11"/>
  <c r="E40" i="11"/>
  <c r="F40" i="11"/>
  <c r="G40" i="11"/>
  <c r="H40" i="11"/>
  <c r="I40" i="11"/>
  <c r="J40" i="11"/>
  <c r="K40" i="11"/>
  <c r="L40" i="11"/>
  <c r="M40" i="11"/>
  <c r="N40" i="11"/>
  <c r="O40" i="11"/>
  <c r="P40" i="11"/>
  <c r="Q40" i="11"/>
  <c r="E37" i="11"/>
  <c r="F37" i="11"/>
  <c r="G37" i="11"/>
  <c r="H37" i="11"/>
  <c r="I37" i="11"/>
  <c r="J37" i="11"/>
  <c r="K37" i="11"/>
  <c r="L37" i="11"/>
  <c r="M37" i="11"/>
  <c r="N37" i="11"/>
  <c r="O37" i="11"/>
  <c r="P37" i="11"/>
  <c r="Q37" i="11"/>
  <c r="D88" i="11"/>
  <c r="E88" i="11"/>
  <c r="F88" i="11"/>
  <c r="G88" i="11"/>
  <c r="H88" i="11"/>
  <c r="I88" i="11"/>
  <c r="J88" i="11"/>
  <c r="K88" i="11"/>
  <c r="L88" i="11"/>
  <c r="M88" i="11"/>
  <c r="N88" i="11"/>
  <c r="O88" i="11"/>
  <c r="P88" i="11"/>
  <c r="Q88" i="11"/>
  <c r="D89" i="11"/>
  <c r="E89" i="11"/>
  <c r="F89" i="11"/>
  <c r="G89" i="11"/>
  <c r="H89" i="11"/>
  <c r="I89" i="11"/>
  <c r="J89" i="11"/>
  <c r="K89" i="11"/>
  <c r="L89" i="11"/>
  <c r="M89" i="11"/>
  <c r="N89" i="11"/>
  <c r="O89" i="11"/>
  <c r="P89" i="11"/>
  <c r="Q89" i="11"/>
  <c r="D90" i="11"/>
  <c r="E90" i="11"/>
  <c r="F90" i="11"/>
  <c r="G90" i="11"/>
  <c r="H90" i="11"/>
  <c r="I90" i="11"/>
  <c r="J90" i="11"/>
  <c r="K90" i="11"/>
  <c r="L90" i="11"/>
  <c r="M90" i="11"/>
  <c r="N90" i="11"/>
  <c r="O90" i="11"/>
  <c r="P90" i="11"/>
  <c r="Q90" i="11"/>
  <c r="E87" i="11"/>
  <c r="F87" i="11"/>
  <c r="G87" i="11"/>
  <c r="H87" i="11"/>
  <c r="I87" i="11"/>
  <c r="J87" i="11"/>
  <c r="K87" i="11"/>
  <c r="L87" i="11"/>
  <c r="M87" i="11"/>
  <c r="N87" i="11"/>
  <c r="O87" i="11"/>
  <c r="P87" i="11"/>
  <c r="Q87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P138" i="11"/>
  <c r="Q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P139" i="11"/>
  <c r="Q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P140" i="11"/>
  <c r="Q140" i="11"/>
  <c r="E137" i="11"/>
  <c r="F137" i="11"/>
  <c r="G137" i="11"/>
  <c r="H137" i="11"/>
  <c r="I137" i="11"/>
  <c r="J137" i="11"/>
  <c r="K137" i="11"/>
  <c r="L137" i="11"/>
  <c r="M137" i="11"/>
  <c r="N137" i="11"/>
  <c r="O137" i="11"/>
  <c r="P137" i="11"/>
  <c r="Q137" i="11"/>
  <c r="D137" i="11"/>
  <c r="D87" i="11"/>
  <c r="D37" i="11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D88" i="10"/>
  <c r="E88" i="10"/>
  <c r="F88" i="10"/>
  <c r="G88" i="10"/>
  <c r="H88" i="10"/>
  <c r="I88" i="10"/>
  <c r="J88" i="10"/>
  <c r="K88" i="10"/>
  <c r="L88" i="10"/>
  <c r="M88" i="10"/>
  <c r="N88" i="10"/>
  <c r="O88" i="10"/>
  <c r="P88" i="10"/>
  <c r="Q88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E87" i="10"/>
  <c r="F87" i="10"/>
  <c r="G87" i="10"/>
  <c r="H87" i="10"/>
  <c r="I87" i="10"/>
  <c r="J87" i="10"/>
  <c r="K87" i="10"/>
  <c r="L87" i="10"/>
  <c r="M87" i="10"/>
  <c r="N87" i="10"/>
  <c r="O87" i="10"/>
  <c r="P87" i="10"/>
  <c r="Q87" i="10"/>
  <c r="D138" i="10"/>
  <c r="E138" i="10"/>
  <c r="F138" i="10"/>
  <c r="G138" i="10"/>
  <c r="H138" i="10"/>
  <c r="I138" i="10"/>
  <c r="J138" i="10"/>
  <c r="K138" i="10"/>
  <c r="L138" i="10"/>
  <c r="M138" i="10"/>
  <c r="N138" i="10"/>
  <c r="O138" i="10"/>
  <c r="P138" i="10"/>
  <c r="Q138" i="10"/>
  <c r="D139" i="10"/>
  <c r="E139" i="10"/>
  <c r="F139" i="10"/>
  <c r="G139" i="10"/>
  <c r="H139" i="10"/>
  <c r="I139" i="10"/>
  <c r="J139" i="10"/>
  <c r="K139" i="10"/>
  <c r="L139" i="10"/>
  <c r="M139" i="10"/>
  <c r="N139" i="10"/>
  <c r="O139" i="10"/>
  <c r="P139" i="10"/>
  <c r="Q139" i="10"/>
  <c r="D140" i="10"/>
  <c r="E140" i="10"/>
  <c r="F140" i="10"/>
  <c r="G140" i="10"/>
  <c r="H140" i="10"/>
  <c r="I140" i="10"/>
  <c r="J140" i="10"/>
  <c r="K140" i="10"/>
  <c r="L140" i="10"/>
  <c r="M140" i="10"/>
  <c r="N140" i="10"/>
  <c r="O140" i="10"/>
  <c r="P140" i="10"/>
  <c r="Q140" i="10"/>
  <c r="E137" i="10"/>
  <c r="F137" i="10"/>
  <c r="G137" i="10"/>
  <c r="H137" i="10"/>
  <c r="I137" i="10"/>
  <c r="J137" i="10"/>
  <c r="K137" i="10"/>
  <c r="L137" i="10"/>
  <c r="M137" i="10"/>
  <c r="N137" i="10"/>
  <c r="O137" i="10"/>
  <c r="P137" i="10"/>
  <c r="Q137" i="10"/>
  <c r="D137" i="10"/>
  <c r="D87" i="10"/>
  <c r="D37" i="10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D88" i="7"/>
  <c r="E88" i="7"/>
  <c r="F88" i="7"/>
  <c r="G88" i="7"/>
  <c r="H88" i="7"/>
  <c r="I88" i="7"/>
  <c r="J88" i="7"/>
  <c r="K88" i="7"/>
  <c r="L88" i="7"/>
  <c r="M88" i="7"/>
  <c r="N88" i="7"/>
  <c r="O88" i="7"/>
  <c r="P88" i="7"/>
  <c r="Q88" i="7"/>
  <c r="D89" i="7"/>
  <c r="E89" i="7"/>
  <c r="F89" i="7"/>
  <c r="G89" i="7"/>
  <c r="H89" i="7"/>
  <c r="I89" i="7"/>
  <c r="J89" i="7"/>
  <c r="K89" i="7"/>
  <c r="L89" i="7"/>
  <c r="M89" i="7"/>
  <c r="N89" i="7"/>
  <c r="O89" i="7"/>
  <c r="P89" i="7"/>
  <c r="Q89" i="7"/>
  <c r="D90" i="7"/>
  <c r="E90" i="7"/>
  <c r="F90" i="7"/>
  <c r="G90" i="7"/>
  <c r="H90" i="7"/>
  <c r="I90" i="7"/>
  <c r="J90" i="7"/>
  <c r="K90" i="7"/>
  <c r="L90" i="7"/>
  <c r="M90" i="7"/>
  <c r="N90" i="7"/>
  <c r="O90" i="7"/>
  <c r="P90" i="7"/>
  <c r="Q90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D138" i="7"/>
  <c r="E138" i="7"/>
  <c r="F138" i="7"/>
  <c r="G138" i="7"/>
  <c r="H138" i="7"/>
  <c r="I138" i="7"/>
  <c r="J138" i="7"/>
  <c r="K138" i="7"/>
  <c r="L138" i="7"/>
  <c r="M138" i="7"/>
  <c r="N138" i="7"/>
  <c r="O138" i="7"/>
  <c r="P138" i="7"/>
  <c r="Q138" i="7"/>
  <c r="D139" i="7"/>
  <c r="E139" i="7"/>
  <c r="F139" i="7"/>
  <c r="G139" i="7"/>
  <c r="H139" i="7"/>
  <c r="I139" i="7"/>
  <c r="J139" i="7"/>
  <c r="K139" i="7"/>
  <c r="L139" i="7"/>
  <c r="M139" i="7"/>
  <c r="N139" i="7"/>
  <c r="O139" i="7"/>
  <c r="P139" i="7"/>
  <c r="Q139" i="7"/>
  <c r="D140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E137" i="7"/>
  <c r="F137" i="7"/>
  <c r="G137" i="7"/>
  <c r="H137" i="7"/>
  <c r="I137" i="7"/>
  <c r="J137" i="7"/>
  <c r="K137" i="7"/>
  <c r="L137" i="7"/>
  <c r="M137" i="7"/>
  <c r="N137" i="7"/>
  <c r="O137" i="7"/>
  <c r="P137" i="7"/>
  <c r="Q137" i="7"/>
  <c r="D137" i="7"/>
  <c r="D87" i="7"/>
  <c r="D37" i="7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D34" i="14"/>
  <c r="E34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D35" i="14"/>
  <c r="E35" i="14"/>
  <c r="F35" i="14"/>
  <c r="G35" i="14"/>
  <c r="H35" i="14"/>
  <c r="I35" i="14"/>
  <c r="J35" i="14"/>
  <c r="K35" i="14"/>
  <c r="L35" i="14"/>
  <c r="M35" i="14"/>
  <c r="N35" i="14"/>
  <c r="O35" i="14"/>
  <c r="P35" i="14"/>
  <c r="Q35" i="14"/>
  <c r="D36" i="14"/>
  <c r="E36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D75" i="14"/>
  <c r="E75" i="14"/>
  <c r="F75" i="14"/>
  <c r="G75" i="14"/>
  <c r="H75" i="14"/>
  <c r="I75" i="14"/>
  <c r="J75" i="14"/>
  <c r="K75" i="14"/>
  <c r="L75" i="14"/>
  <c r="M75" i="14"/>
  <c r="N75" i="14"/>
  <c r="O75" i="14"/>
  <c r="P75" i="14"/>
  <c r="Q75" i="14"/>
  <c r="D76" i="14"/>
  <c r="E76" i="14"/>
  <c r="F76" i="14"/>
  <c r="G76" i="14"/>
  <c r="H76" i="14"/>
  <c r="I76" i="14"/>
  <c r="J76" i="14"/>
  <c r="K76" i="14"/>
  <c r="L76" i="14"/>
  <c r="M76" i="14"/>
  <c r="N76" i="14"/>
  <c r="O76" i="14"/>
  <c r="P76" i="14"/>
  <c r="Q76" i="14"/>
  <c r="D77" i="14"/>
  <c r="E77" i="14"/>
  <c r="F77" i="14"/>
  <c r="G77" i="14"/>
  <c r="H77" i="14"/>
  <c r="I77" i="14"/>
  <c r="J77" i="14"/>
  <c r="K77" i="14"/>
  <c r="L77" i="14"/>
  <c r="M77" i="14"/>
  <c r="N77" i="14"/>
  <c r="O77" i="14"/>
  <c r="P77" i="14"/>
  <c r="Q77" i="14"/>
  <c r="D78" i="14"/>
  <c r="E78" i="14"/>
  <c r="F78" i="14"/>
  <c r="G78" i="14"/>
  <c r="H78" i="14"/>
  <c r="I78" i="14"/>
  <c r="J78" i="14"/>
  <c r="K78" i="14"/>
  <c r="L78" i="14"/>
  <c r="M78" i="14"/>
  <c r="N78" i="14"/>
  <c r="O78" i="14"/>
  <c r="P78" i="14"/>
  <c r="Q78" i="14"/>
  <c r="D79" i="14"/>
  <c r="E79" i="14"/>
  <c r="F79" i="14"/>
  <c r="G79" i="14"/>
  <c r="H79" i="14"/>
  <c r="I79" i="14"/>
  <c r="J79" i="14"/>
  <c r="K79" i="14"/>
  <c r="L79" i="14"/>
  <c r="M79" i="14"/>
  <c r="N79" i="14"/>
  <c r="O79" i="14"/>
  <c r="P79" i="14"/>
  <c r="Q79" i="14"/>
  <c r="D80" i="14"/>
  <c r="E80" i="14"/>
  <c r="F80" i="14"/>
  <c r="G80" i="14"/>
  <c r="H80" i="14"/>
  <c r="I80" i="14"/>
  <c r="J80" i="14"/>
  <c r="K80" i="14"/>
  <c r="L80" i="14"/>
  <c r="M80" i="14"/>
  <c r="N80" i="14"/>
  <c r="O80" i="14"/>
  <c r="P80" i="14"/>
  <c r="Q80" i="14"/>
  <c r="D81" i="14"/>
  <c r="E81" i="14"/>
  <c r="F81" i="14"/>
  <c r="G81" i="14"/>
  <c r="H81" i="14"/>
  <c r="I81" i="14"/>
  <c r="J81" i="14"/>
  <c r="K81" i="14"/>
  <c r="L81" i="14"/>
  <c r="M81" i="14"/>
  <c r="N81" i="14"/>
  <c r="O81" i="14"/>
  <c r="P81" i="14"/>
  <c r="Q81" i="14"/>
  <c r="D82" i="14"/>
  <c r="E82" i="14"/>
  <c r="F82" i="14"/>
  <c r="G82" i="14"/>
  <c r="H82" i="14"/>
  <c r="I82" i="14"/>
  <c r="J82" i="14"/>
  <c r="K82" i="14"/>
  <c r="L82" i="14"/>
  <c r="M82" i="14"/>
  <c r="N82" i="14"/>
  <c r="O82" i="14"/>
  <c r="P82" i="14"/>
  <c r="Q82" i="14"/>
  <c r="D83" i="14"/>
  <c r="E83" i="14"/>
  <c r="F83" i="14"/>
  <c r="G83" i="14"/>
  <c r="H83" i="14"/>
  <c r="I83" i="14"/>
  <c r="J83" i="14"/>
  <c r="K83" i="14"/>
  <c r="L83" i="14"/>
  <c r="M83" i="14"/>
  <c r="N83" i="14"/>
  <c r="O83" i="14"/>
  <c r="P83" i="14"/>
  <c r="Q83" i="14"/>
  <c r="D84" i="14"/>
  <c r="E84" i="14"/>
  <c r="F84" i="14"/>
  <c r="G84" i="14"/>
  <c r="H84" i="14"/>
  <c r="I84" i="14"/>
  <c r="J84" i="14"/>
  <c r="K84" i="14"/>
  <c r="L84" i="14"/>
  <c r="M84" i="14"/>
  <c r="N84" i="14"/>
  <c r="O84" i="14"/>
  <c r="P84" i="14"/>
  <c r="Q84" i="14"/>
  <c r="D85" i="14"/>
  <c r="E85" i="14"/>
  <c r="F85" i="14"/>
  <c r="G85" i="14"/>
  <c r="H85" i="14"/>
  <c r="I85" i="14"/>
  <c r="J85" i="14"/>
  <c r="K85" i="14"/>
  <c r="L85" i="14"/>
  <c r="M85" i="14"/>
  <c r="N85" i="14"/>
  <c r="O85" i="14"/>
  <c r="P85" i="14"/>
  <c r="Q85" i="14"/>
  <c r="D86" i="14"/>
  <c r="E86" i="14"/>
  <c r="F86" i="14"/>
  <c r="G86" i="14"/>
  <c r="H86" i="14"/>
  <c r="I86" i="14"/>
  <c r="J86" i="14"/>
  <c r="K86" i="14"/>
  <c r="L86" i="14"/>
  <c r="M86" i="14"/>
  <c r="N86" i="14"/>
  <c r="O86" i="14"/>
  <c r="P86" i="14"/>
  <c r="Q86" i="14"/>
  <c r="E74" i="14"/>
  <c r="F74" i="14"/>
  <c r="G74" i="14"/>
  <c r="H74" i="14"/>
  <c r="I74" i="14"/>
  <c r="J74" i="14"/>
  <c r="K74" i="14"/>
  <c r="L74" i="14"/>
  <c r="M74" i="14"/>
  <c r="N74" i="14"/>
  <c r="O74" i="14"/>
  <c r="P74" i="14"/>
  <c r="Q74" i="14"/>
  <c r="D125" i="14"/>
  <c r="E125" i="14"/>
  <c r="F125" i="14"/>
  <c r="G125" i="14"/>
  <c r="H125" i="14"/>
  <c r="I125" i="14"/>
  <c r="J125" i="14"/>
  <c r="K125" i="14"/>
  <c r="L125" i="14"/>
  <c r="M125" i="14"/>
  <c r="N125" i="14"/>
  <c r="O125" i="14"/>
  <c r="P125" i="14"/>
  <c r="Q125" i="14"/>
  <c r="D126" i="14"/>
  <c r="E126" i="14"/>
  <c r="F126" i="14"/>
  <c r="G126" i="14"/>
  <c r="H126" i="14"/>
  <c r="I126" i="14"/>
  <c r="J126" i="14"/>
  <c r="K126" i="14"/>
  <c r="L126" i="14"/>
  <c r="M126" i="14"/>
  <c r="N126" i="14"/>
  <c r="O126" i="14"/>
  <c r="P126" i="14"/>
  <c r="Q126" i="14"/>
  <c r="D127" i="14"/>
  <c r="E127" i="14"/>
  <c r="F127" i="14"/>
  <c r="G127" i="14"/>
  <c r="H127" i="14"/>
  <c r="I127" i="14"/>
  <c r="J127" i="14"/>
  <c r="K127" i="14"/>
  <c r="L127" i="14"/>
  <c r="M127" i="14"/>
  <c r="N127" i="14"/>
  <c r="O127" i="14"/>
  <c r="P127" i="14"/>
  <c r="Q127" i="14"/>
  <c r="D128" i="14"/>
  <c r="E128" i="14"/>
  <c r="F128" i="14"/>
  <c r="G128" i="14"/>
  <c r="H128" i="14"/>
  <c r="I128" i="14"/>
  <c r="J128" i="14"/>
  <c r="K128" i="14"/>
  <c r="L128" i="14"/>
  <c r="M128" i="14"/>
  <c r="N128" i="14"/>
  <c r="O128" i="14"/>
  <c r="P128" i="14"/>
  <c r="Q128" i="14"/>
  <c r="D129" i="14"/>
  <c r="E129" i="14"/>
  <c r="F129" i="14"/>
  <c r="G129" i="14"/>
  <c r="H129" i="14"/>
  <c r="I129" i="14"/>
  <c r="J129" i="14"/>
  <c r="K129" i="14"/>
  <c r="L129" i="14"/>
  <c r="M129" i="14"/>
  <c r="N129" i="14"/>
  <c r="O129" i="14"/>
  <c r="P129" i="14"/>
  <c r="Q129" i="14"/>
  <c r="D130" i="14"/>
  <c r="E130" i="14"/>
  <c r="F130" i="14"/>
  <c r="G130" i="14"/>
  <c r="H130" i="14"/>
  <c r="I130" i="14"/>
  <c r="J130" i="14"/>
  <c r="K130" i="14"/>
  <c r="L130" i="14"/>
  <c r="M130" i="14"/>
  <c r="N130" i="14"/>
  <c r="O130" i="14"/>
  <c r="P130" i="14"/>
  <c r="Q130" i="14"/>
  <c r="D131" i="14"/>
  <c r="E131" i="14"/>
  <c r="F131" i="14"/>
  <c r="G131" i="14"/>
  <c r="H131" i="14"/>
  <c r="I131" i="14"/>
  <c r="J131" i="14"/>
  <c r="K131" i="14"/>
  <c r="L131" i="14"/>
  <c r="M131" i="14"/>
  <c r="N131" i="14"/>
  <c r="O131" i="14"/>
  <c r="P131" i="14"/>
  <c r="Q131" i="14"/>
  <c r="D132" i="14"/>
  <c r="E132" i="14"/>
  <c r="F132" i="14"/>
  <c r="G132" i="14"/>
  <c r="H132" i="14"/>
  <c r="I132" i="14"/>
  <c r="J132" i="14"/>
  <c r="K132" i="14"/>
  <c r="L132" i="14"/>
  <c r="M132" i="14"/>
  <c r="N132" i="14"/>
  <c r="O132" i="14"/>
  <c r="P132" i="14"/>
  <c r="Q132" i="14"/>
  <c r="D133" i="14"/>
  <c r="E133" i="14"/>
  <c r="F133" i="14"/>
  <c r="G133" i="14"/>
  <c r="H133" i="14"/>
  <c r="I133" i="14"/>
  <c r="J133" i="14"/>
  <c r="K133" i="14"/>
  <c r="L133" i="14"/>
  <c r="M133" i="14"/>
  <c r="N133" i="14"/>
  <c r="O133" i="14"/>
  <c r="P133" i="14"/>
  <c r="Q133" i="14"/>
  <c r="D134" i="14"/>
  <c r="E134" i="14"/>
  <c r="F134" i="14"/>
  <c r="G134" i="14"/>
  <c r="H134" i="14"/>
  <c r="I134" i="14"/>
  <c r="J134" i="14"/>
  <c r="K134" i="14"/>
  <c r="L134" i="14"/>
  <c r="M134" i="14"/>
  <c r="N134" i="14"/>
  <c r="O134" i="14"/>
  <c r="P134" i="14"/>
  <c r="Q134" i="14"/>
  <c r="D135" i="14"/>
  <c r="E135" i="14"/>
  <c r="F135" i="14"/>
  <c r="G135" i="14"/>
  <c r="H135" i="14"/>
  <c r="I135" i="14"/>
  <c r="J135" i="14"/>
  <c r="K135" i="14"/>
  <c r="L135" i="14"/>
  <c r="M135" i="14"/>
  <c r="N135" i="14"/>
  <c r="O135" i="14"/>
  <c r="P135" i="14"/>
  <c r="Q135" i="14"/>
  <c r="D136" i="14"/>
  <c r="E136" i="14"/>
  <c r="F136" i="14"/>
  <c r="G136" i="14"/>
  <c r="H136" i="14"/>
  <c r="I136" i="14"/>
  <c r="J136" i="14"/>
  <c r="K136" i="14"/>
  <c r="L136" i="14"/>
  <c r="M136" i="14"/>
  <c r="N136" i="14"/>
  <c r="O136" i="14"/>
  <c r="P136" i="14"/>
  <c r="Q136" i="14"/>
  <c r="E124" i="14"/>
  <c r="F124" i="14"/>
  <c r="G124" i="14"/>
  <c r="H124" i="14"/>
  <c r="I124" i="14"/>
  <c r="J124" i="14"/>
  <c r="K124" i="14"/>
  <c r="L124" i="14"/>
  <c r="M124" i="14"/>
  <c r="N124" i="14"/>
  <c r="O124" i="14"/>
  <c r="P124" i="14"/>
  <c r="Q124" i="14"/>
  <c r="D124" i="14"/>
  <c r="D74" i="14"/>
  <c r="D24" i="14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D32" i="13"/>
  <c r="E32" i="13"/>
  <c r="F32" i="13"/>
  <c r="G32" i="13"/>
  <c r="H32" i="13"/>
  <c r="I32" i="13"/>
  <c r="J32" i="13"/>
  <c r="K32" i="13"/>
  <c r="L32" i="13"/>
  <c r="M32" i="13"/>
  <c r="N32" i="13"/>
  <c r="O32" i="13"/>
  <c r="P32" i="13"/>
  <c r="Q32" i="13"/>
  <c r="D33" i="13"/>
  <c r="E33" i="13"/>
  <c r="F33" i="13"/>
  <c r="G33" i="13"/>
  <c r="H33" i="13"/>
  <c r="I33" i="13"/>
  <c r="J33" i="13"/>
  <c r="K33" i="13"/>
  <c r="L33" i="13"/>
  <c r="M33" i="13"/>
  <c r="N33" i="13"/>
  <c r="O33" i="13"/>
  <c r="P33" i="13"/>
  <c r="Q33" i="13"/>
  <c r="D34" i="13"/>
  <c r="E34" i="13"/>
  <c r="F34" i="13"/>
  <c r="G34" i="13"/>
  <c r="H34" i="13"/>
  <c r="I34" i="13"/>
  <c r="J34" i="13"/>
  <c r="K34" i="13"/>
  <c r="L34" i="13"/>
  <c r="M34" i="13"/>
  <c r="N34" i="13"/>
  <c r="O34" i="13"/>
  <c r="P34" i="13"/>
  <c r="Q34" i="13"/>
  <c r="D35" i="13"/>
  <c r="E35" i="13"/>
  <c r="F35" i="13"/>
  <c r="G35" i="13"/>
  <c r="H35" i="13"/>
  <c r="I35" i="13"/>
  <c r="J35" i="13"/>
  <c r="K35" i="13"/>
  <c r="L35" i="13"/>
  <c r="M35" i="13"/>
  <c r="N35" i="13"/>
  <c r="O35" i="13"/>
  <c r="P35" i="13"/>
  <c r="Q35" i="13"/>
  <c r="D36" i="13"/>
  <c r="E36" i="13"/>
  <c r="F36" i="13"/>
  <c r="G36" i="13"/>
  <c r="H36" i="13"/>
  <c r="I36" i="13"/>
  <c r="J36" i="13"/>
  <c r="K36" i="13"/>
  <c r="L36" i="13"/>
  <c r="M36" i="13"/>
  <c r="N36" i="13"/>
  <c r="O36" i="13"/>
  <c r="P36" i="13"/>
  <c r="Q36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D75" i="13"/>
  <c r="E75" i="13"/>
  <c r="F75" i="13"/>
  <c r="G75" i="13"/>
  <c r="H75" i="13"/>
  <c r="I75" i="13"/>
  <c r="J75" i="13"/>
  <c r="K75" i="13"/>
  <c r="L75" i="13"/>
  <c r="M75" i="13"/>
  <c r="N75" i="13"/>
  <c r="O75" i="13"/>
  <c r="P75" i="13"/>
  <c r="Q75" i="13"/>
  <c r="D76" i="13"/>
  <c r="E76" i="13"/>
  <c r="F76" i="13"/>
  <c r="G76" i="13"/>
  <c r="H76" i="13"/>
  <c r="I76" i="13"/>
  <c r="J76" i="13"/>
  <c r="K76" i="13"/>
  <c r="L76" i="13"/>
  <c r="M76" i="13"/>
  <c r="N76" i="13"/>
  <c r="O76" i="13"/>
  <c r="P76" i="13"/>
  <c r="Q76" i="13"/>
  <c r="D77" i="13"/>
  <c r="E77" i="13"/>
  <c r="F77" i="13"/>
  <c r="G77" i="13"/>
  <c r="H77" i="13"/>
  <c r="I77" i="13"/>
  <c r="J77" i="13"/>
  <c r="K77" i="13"/>
  <c r="L77" i="13"/>
  <c r="M77" i="13"/>
  <c r="N77" i="13"/>
  <c r="O77" i="13"/>
  <c r="P77" i="13"/>
  <c r="Q77" i="13"/>
  <c r="D78" i="13"/>
  <c r="E78" i="13"/>
  <c r="F78" i="13"/>
  <c r="G78" i="13"/>
  <c r="H78" i="13"/>
  <c r="I78" i="13"/>
  <c r="J78" i="13"/>
  <c r="K78" i="13"/>
  <c r="L78" i="13"/>
  <c r="M78" i="13"/>
  <c r="N78" i="13"/>
  <c r="O78" i="13"/>
  <c r="P78" i="13"/>
  <c r="Q78" i="13"/>
  <c r="D79" i="13"/>
  <c r="E79" i="13"/>
  <c r="F79" i="13"/>
  <c r="G79" i="13"/>
  <c r="H79" i="13"/>
  <c r="I79" i="13"/>
  <c r="J79" i="13"/>
  <c r="K79" i="13"/>
  <c r="L79" i="13"/>
  <c r="M79" i="13"/>
  <c r="N79" i="13"/>
  <c r="O79" i="13"/>
  <c r="P79" i="13"/>
  <c r="Q79" i="13"/>
  <c r="D80" i="13"/>
  <c r="E80" i="13"/>
  <c r="F80" i="13"/>
  <c r="G80" i="13"/>
  <c r="H80" i="13"/>
  <c r="I80" i="13"/>
  <c r="J80" i="13"/>
  <c r="K80" i="13"/>
  <c r="L80" i="13"/>
  <c r="M80" i="13"/>
  <c r="N80" i="13"/>
  <c r="O80" i="13"/>
  <c r="P80" i="13"/>
  <c r="Q80" i="13"/>
  <c r="D81" i="13"/>
  <c r="E81" i="13"/>
  <c r="F81" i="13"/>
  <c r="G81" i="13"/>
  <c r="H81" i="13"/>
  <c r="I81" i="13"/>
  <c r="J81" i="13"/>
  <c r="K81" i="13"/>
  <c r="L81" i="13"/>
  <c r="M81" i="13"/>
  <c r="N81" i="13"/>
  <c r="O81" i="13"/>
  <c r="P81" i="13"/>
  <c r="Q81" i="13"/>
  <c r="D82" i="13"/>
  <c r="E82" i="13"/>
  <c r="F82" i="13"/>
  <c r="G82" i="13"/>
  <c r="H82" i="13"/>
  <c r="I82" i="13"/>
  <c r="J82" i="13"/>
  <c r="K82" i="13"/>
  <c r="L82" i="13"/>
  <c r="M82" i="13"/>
  <c r="N82" i="13"/>
  <c r="O82" i="13"/>
  <c r="P82" i="13"/>
  <c r="Q82" i="13"/>
  <c r="D83" i="13"/>
  <c r="E83" i="13"/>
  <c r="F83" i="13"/>
  <c r="G83" i="13"/>
  <c r="H83" i="13"/>
  <c r="I83" i="13"/>
  <c r="J83" i="13"/>
  <c r="K83" i="13"/>
  <c r="L83" i="13"/>
  <c r="M83" i="13"/>
  <c r="N83" i="13"/>
  <c r="O83" i="13"/>
  <c r="P83" i="13"/>
  <c r="Q83" i="13"/>
  <c r="D84" i="13"/>
  <c r="E84" i="13"/>
  <c r="F84" i="13"/>
  <c r="G84" i="13"/>
  <c r="H84" i="13"/>
  <c r="I84" i="13"/>
  <c r="J84" i="13"/>
  <c r="K84" i="13"/>
  <c r="L84" i="13"/>
  <c r="M84" i="13"/>
  <c r="N84" i="13"/>
  <c r="O84" i="13"/>
  <c r="P84" i="13"/>
  <c r="Q84" i="13"/>
  <c r="D85" i="13"/>
  <c r="E85" i="13"/>
  <c r="F85" i="13"/>
  <c r="G85" i="13"/>
  <c r="H85" i="13"/>
  <c r="I85" i="13"/>
  <c r="J85" i="13"/>
  <c r="K85" i="13"/>
  <c r="L85" i="13"/>
  <c r="M85" i="13"/>
  <c r="N85" i="13"/>
  <c r="O85" i="13"/>
  <c r="P85" i="13"/>
  <c r="Q85" i="13"/>
  <c r="D86" i="13"/>
  <c r="E86" i="13"/>
  <c r="F86" i="13"/>
  <c r="G86" i="13"/>
  <c r="H86" i="13"/>
  <c r="I86" i="13"/>
  <c r="J86" i="13"/>
  <c r="K86" i="13"/>
  <c r="L86" i="13"/>
  <c r="M86" i="13"/>
  <c r="N86" i="13"/>
  <c r="O86" i="13"/>
  <c r="P86" i="13"/>
  <c r="Q86" i="13"/>
  <c r="E74" i="13"/>
  <c r="F74" i="13"/>
  <c r="G74" i="13"/>
  <c r="H74" i="13"/>
  <c r="I74" i="13"/>
  <c r="J74" i="13"/>
  <c r="K74" i="13"/>
  <c r="L74" i="13"/>
  <c r="M74" i="13"/>
  <c r="N74" i="13"/>
  <c r="O74" i="13"/>
  <c r="P74" i="13"/>
  <c r="Q74" i="13"/>
  <c r="D125" i="13"/>
  <c r="E125" i="13"/>
  <c r="F125" i="13"/>
  <c r="G125" i="13"/>
  <c r="H125" i="13"/>
  <c r="I125" i="13"/>
  <c r="J125" i="13"/>
  <c r="K125" i="13"/>
  <c r="L125" i="13"/>
  <c r="M125" i="13"/>
  <c r="N125" i="13"/>
  <c r="O125" i="13"/>
  <c r="P125" i="13"/>
  <c r="Q125" i="13"/>
  <c r="D126" i="13"/>
  <c r="E126" i="13"/>
  <c r="F126" i="13"/>
  <c r="G126" i="13"/>
  <c r="H126" i="13"/>
  <c r="I126" i="13"/>
  <c r="J126" i="13"/>
  <c r="K126" i="13"/>
  <c r="L126" i="13"/>
  <c r="M126" i="13"/>
  <c r="N126" i="13"/>
  <c r="O126" i="13"/>
  <c r="P126" i="13"/>
  <c r="Q126" i="13"/>
  <c r="D127" i="13"/>
  <c r="E127" i="13"/>
  <c r="F127" i="13"/>
  <c r="G127" i="13"/>
  <c r="H127" i="13"/>
  <c r="I127" i="13"/>
  <c r="J127" i="13"/>
  <c r="K127" i="13"/>
  <c r="L127" i="13"/>
  <c r="M127" i="13"/>
  <c r="N127" i="13"/>
  <c r="O127" i="13"/>
  <c r="P127" i="13"/>
  <c r="Q127" i="13"/>
  <c r="D128" i="13"/>
  <c r="E128" i="13"/>
  <c r="F128" i="13"/>
  <c r="G128" i="13"/>
  <c r="H128" i="13"/>
  <c r="I128" i="13"/>
  <c r="J128" i="13"/>
  <c r="K128" i="13"/>
  <c r="L128" i="13"/>
  <c r="M128" i="13"/>
  <c r="N128" i="13"/>
  <c r="O128" i="13"/>
  <c r="P128" i="13"/>
  <c r="Q128" i="13"/>
  <c r="D129" i="13"/>
  <c r="E129" i="13"/>
  <c r="F129" i="13"/>
  <c r="G129" i="13"/>
  <c r="H129" i="13"/>
  <c r="I129" i="13"/>
  <c r="J129" i="13"/>
  <c r="K129" i="13"/>
  <c r="L129" i="13"/>
  <c r="M129" i="13"/>
  <c r="N129" i="13"/>
  <c r="O129" i="13"/>
  <c r="P129" i="13"/>
  <c r="Q129" i="13"/>
  <c r="D130" i="13"/>
  <c r="E130" i="13"/>
  <c r="F130" i="13"/>
  <c r="G130" i="13"/>
  <c r="H130" i="13"/>
  <c r="I130" i="13"/>
  <c r="J130" i="13"/>
  <c r="K130" i="13"/>
  <c r="L130" i="13"/>
  <c r="M130" i="13"/>
  <c r="N130" i="13"/>
  <c r="O130" i="13"/>
  <c r="P130" i="13"/>
  <c r="Q130" i="13"/>
  <c r="D131" i="13"/>
  <c r="E131" i="13"/>
  <c r="F131" i="13"/>
  <c r="G131" i="13"/>
  <c r="H131" i="13"/>
  <c r="I131" i="13"/>
  <c r="J131" i="13"/>
  <c r="K131" i="13"/>
  <c r="L131" i="13"/>
  <c r="M131" i="13"/>
  <c r="N131" i="13"/>
  <c r="O131" i="13"/>
  <c r="P131" i="13"/>
  <c r="Q131" i="13"/>
  <c r="D132" i="13"/>
  <c r="E132" i="13"/>
  <c r="F132" i="13"/>
  <c r="G132" i="13"/>
  <c r="H132" i="13"/>
  <c r="I132" i="13"/>
  <c r="J132" i="13"/>
  <c r="K132" i="13"/>
  <c r="L132" i="13"/>
  <c r="M132" i="13"/>
  <c r="N132" i="13"/>
  <c r="O132" i="13"/>
  <c r="P132" i="13"/>
  <c r="Q132" i="13"/>
  <c r="D133" i="13"/>
  <c r="E133" i="13"/>
  <c r="F133" i="13"/>
  <c r="G133" i="13"/>
  <c r="H133" i="13"/>
  <c r="I133" i="13"/>
  <c r="J133" i="13"/>
  <c r="K133" i="13"/>
  <c r="L133" i="13"/>
  <c r="M133" i="13"/>
  <c r="N133" i="13"/>
  <c r="O133" i="13"/>
  <c r="P133" i="13"/>
  <c r="Q133" i="13"/>
  <c r="D134" i="13"/>
  <c r="E134" i="13"/>
  <c r="F134" i="13"/>
  <c r="G134" i="13"/>
  <c r="H134" i="13"/>
  <c r="I134" i="13"/>
  <c r="J134" i="13"/>
  <c r="K134" i="13"/>
  <c r="L134" i="13"/>
  <c r="M134" i="13"/>
  <c r="N134" i="13"/>
  <c r="O134" i="13"/>
  <c r="P134" i="13"/>
  <c r="Q134" i="13"/>
  <c r="D135" i="13"/>
  <c r="E135" i="13"/>
  <c r="F135" i="13"/>
  <c r="G135" i="13"/>
  <c r="H135" i="13"/>
  <c r="I135" i="13"/>
  <c r="J135" i="13"/>
  <c r="K135" i="13"/>
  <c r="L135" i="13"/>
  <c r="M135" i="13"/>
  <c r="N135" i="13"/>
  <c r="O135" i="13"/>
  <c r="P135" i="13"/>
  <c r="Q135" i="13"/>
  <c r="D136" i="13"/>
  <c r="E136" i="13"/>
  <c r="F136" i="13"/>
  <c r="G136" i="13"/>
  <c r="H136" i="13"/>
  <c r="I136" i="13"/>
  <c r="J136" i="13"/>
  <c r="K136" i="13"/>
  <c r="L136" i="13"/>
  <c r="M136" i="13"/>
  <c r="N136" i="13"/>
  <c r="O136" i="13"/>
  <c r="P136" i="13"/>
  <c r="Q136" i="13"/>
  <c r="E124" i="13"/>
  <c r="F124" i="13"/>
  <c r="G124" i="13"/>
  <c r="H124" i="13"/>
  <c r="I124" i="13"/>
  <c r="J124" i="13"/>
  <c r="K124" i="13"/>
  <c r="L124" i="13"/>
  <c r="M124" i="13"/>
  <c r="N124" i="13"/>
  <c r="O124" i="13"/>
  <c r="P124" i="13"/>
  <c r="Q124" i="13"/>
  <c r="D124" i="13"/>
  <c r="D74" i="13"/>
  <c r="D24" i="13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D32" i="11"/>
  <c r="E32" i="11"/>
  <c r="F32" i="11"/>
  <c r="G32" i="11"/>
  <c r="H32" i="11"/>
  <c r="I32" i="11"/>
  <c r="J32" i="11"/>
  <c r="K32" i="11"/>
  <c r="L32" i="11"/>
  <c r="M32" i="11"/>
  <c r="N32" i="11"/>
  <c r="O32" i="11"/>
  <c r="P32" i="11"/>
  <c r="Q32" i="11"/>
  <c r="D33" i="11"/>
  <c r="E33" i="11"/>
  <c r="F33" i="11"/>
  <c r="G33" i="11"/>
  <c r="H33" i="11"/>
  <c r="I33" i="11"/>
  <c r="J33" i="11"/>
  <c r="K33" i="11"/>
  <c r="L33" i="11"/>
  <c r="M33" i="11"/>
  <c r="N33" i="11"/>
  <c r="O33" i="11"/>
  <c r="P33" i="11"/>
  <c r="Q33" i="11"/>
  <c r="D34" i="11"/>
  <c r="E34" i="11"/>
  <c r="F34" i="11"/>
  <c r="G34" i="11"/>
  <c r="H34" i="11"/>
  <c r="I34" i="11"/>
  <c r="J34" i="11"/>
  <c r="K34" i="11"/>
  <c r="L34" i="11"/>
  <c r="M34" i="11"/>
  <c r="N34" i="11"/>
  <c r="O34" i="11"/>
  <c r="P34" i="11"/>
  <c r="Q34" i="11"/>
  <c r="D35" i="11"/>
  <c r="E35" i="11"/>
  <c r="F35" i="11"/>
  <c r="G35" i="11"/>
  <c r="H35" i="11"/>
  <c r="I35" i="11"/>
  <c r="J35" i="11"/>
  <c r="K35" i="11"/>
  <c r="L35" i="11"/>
  <c r="M35" i="11"/>
  <c r="N35" i="11"/>
  <c r="O35" i="11"/>
  <c r="P35" i="11"/>
  <c r="Q35" i="11"/>
  <c r="D36" i="11"/>
  <c r="E36" i="11"/>
  <c r="F36" i="11"/>
  <c r="G36" i="11"/>
  <c r="H36" i="11"/>
  <c r="I36" i="11"/>
  <c r="J36" i="11"/>
  <c r="K36" i="11"/>
  <c r="L36" i="11"/>
  <c r="M36" i="11"/>
  <c r="N36" i="11"/>
  <c r="O36" i="11"/>
  <c r="P36" i="11"/>
  <c r="Q36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D75" i="11"/>
  <c r="E75" i="11"/>
  <c r="F75" i="11"/>
  <c r="G75" i="11"/>
  <c r="H75" i="11"/>
  <c r="I75" i="11"/>
  <c r="J75" i="11"/>
  <c r="K75" i="11"/>
  <c r="L75" i="11"/>
  <c r="M75" i="11"/>
  <c r="N75" i="11"/>
  <c r="O75" i="11"/>
  <c r="P75" i="11"/>
  <c r="Q75" i="11"/>
  <c r="D76" i="11"/>
  <c r="E76" i="11"/>
  <c r="F76" i="11"/>
  <c r="G76" i="11"/>
  <c r="H76" i="11"/>
  <c r="I76" i="11"/>
  <c r="J76" i="11"/>
  <c r="K76" i="11"/>
  <c r="L76" i="11"/>
  <c r="M76" i="11"/>
  <c r="N76" i="11"/>
  <c r="O76" i="11"/>
  <c r="P76" i="11"/>
  <c r="Q76" i="11"/>
  <c r="D77" i="11"/>
  <c r="E77" i="11"/>
  <c r="F77" i="11"/>
  <c r="G77" i="11"/>
  <c r="H77" i="11"/>
  <c r="I77" i="11"/>
  <c r="J77" i="11"/>
  <c r="K77" i="11"/>
  <c r="L77" i="11"/>
  <c r="M77" i="11"/>
  <c r="N77" i="11"/>
  <c r="O77" i="11"/>
  <c r="P77" i="11"/>
  <c r="Q77" i="11"/>
  <c r="D78" i="11"/>
  <c r="E78" i="11"/>
  <c r="F78" i="11"/>
  <c r="G78" i="11"/>
  <c r="H78" i="11"/>
  <c r="I78" i="11"/>
  <c r="J78" i="11"/>
  <c r="K78" i="11"/>
  <c r="L78" i="11"/>
  <c r="M78" i="11"/>
  <c r="N78" i="11"/>
  <c r="O78" i="11"/>
  <c r="P78" i="11"/>
  <c r="Q78" i="11"/>
  <c r="D79" i="11"/>
  <c r="E79" i="11"/>
  <c r="F79" i="11"/>
  <c r="G79" i="11"/>
  <c r="H79" i="11"/>
  <c r="I79" i="11"/>
  <c r="J79" i="11"/>
  <c r="K79" i="11"/>
  <c r="L79" i="11"/>
  <c r="M79" i="11"/>
  <c r="N79" i="11"/>
  <c r="O79" i="11"/>
  <c r="P79" i="11"/>
  <c r="Q79" i="11"/>
  <c r="D80" i="11"/>
  <c r="E80" i="11"/>
  <c r="F80" i="11"/>
  <c r="G80" i="11"/>
  <c r="H80" i="11"/>
  <c r="I80" i="11"/>
  <c r="J80" i="11"/>
  <c r="K80" i="11"/>
  <c r="L80" i="11"/>
  <c r="M80" i="11"/>
  <c r="N80" i="11"/>
  <c r="O80" i="11"/>
  <c r="P80" i="11"/>
  <c r="Q80" i="11"/>
  <c r="D81" i="11"/>
  <c r="E81" i="11"/>
  <c r="F81" i="11"/>
  <c r="G81" i="11"/>
  <c r="H81" i="11"/>
  <c r="I81" i="11"/>
  <c r="J81" i="11"/>
  <c r="K81" i="11"/>
  <c r="L81" i="11"/>
  <c r="M81" i="11"/>
  <c r="N81" i="11"/>
  <c r="O81" i="11"/>
  <c r="P81" i="11"/>
  <c r="Q81" i="11"/>
  <c r="D82" i="11"/>
  <c r="E82" i="11"/>
  <c r="F82" i="11"/>
  <c r="G82" i="11"/>
  <c r="H82" i="11"/>
  <c r="I82" i="11"/>
  <c r="J82" i="11"/>
  <c r="K82" i="11"/>
  <c r="L82" i="11"/>
  <c r="M82" i="11"/>
  <c r="N82" i="11"/>
  <c r="O82" i="11"/>
  <c r="P82" i="11"/>
  <c r="Q82" i="11"/>
  <c r="D83" i="11"/>
  <c r="E83" i="11"/>
  <c r="F83" i="11"/>
  <c r="G83" i="11"/>
  <c r="H83" i="11"/>
  <c r="I83" i="11"/>
  <c r="J83" i="11"/>
  <c r="K83" i="11"/>
  <c r="L83" i="11"/>
  <c r="M83" i="11"/>
  <c r="N83" i="11"/>
  <c r="O83" i="11"/>
  <c r="P83" i="11"/>
  <c r="Q83" i="11"/>
  <c r="D84" i="11"/>
  <c r="E84" i="11"/>
  <c r="F84" i="11"/>
  <c r="G84" i="11"/>
  <c r="H84" i="11"/>
  <c r="I84" i="11"/>
  <c r="J84" i="11"/>
  <c r="K84" i="11"/>
  <c r="L84" i="11"/>
  <c r="M84" i="11"/>
  <c r="N84" i="11"/>
  <c r="O84" i="11"/>
  <c r="P84" i="11"/>
  <c r="Q84" i="11"/>
  <c r="D85" i="11"/>
  <c r="E85" i="11"/>
  <c r="F85" i="11"/>
  <c r="G85" i="11"/>
  <c r="H85" i="11"/>
  <c r="I85" i="11"/>
  <c r="J85" i="11"/>
  <c r="K85" i="11"/>
  <c r="L85" i="11"/>
  <c r="M85" i="11"/>
  <c r="N85" i="11"/>
  <c r="O85" i="11"/>
  <c r="P85" i="11"/>
  <c r="Q85" i="11"/>
  <c r="D86" i="11"/>
  <c r="E86" i="11"/>
  <c r="F86" i="11"/>
  <c r="G86" i="11"/>
  <c r="H86" i="11"/>
  <c r="I86" i="11"/>
  <c r="J86" i="11"/>
  <c r="K86" i="11"/>
  <c r="L86" i="11"/>
  <c r="M86" i="11"/>
  <c r="N86" i="11"/>
  <c r="O86" i="11"/>
  <c r="P86" i="11"/>
  <c r="Q86" i="11"/>
  <c r="E74" i="11"/>
  <c r="F74" i="11"/>
  <c r="G74" i="11"/>
  <c r="H74" i="11"/>
  <c r="I74" i="11"/>
  <c r="J74" i="11"/>
  <c r="K74" i="11"/>
  <c r="L74" i="11"/>
  <c r="M74" i="11"/>
  <c r="N74" i="11"/>
  <c r="O74" i="11"/>
  <c r="P74" i="11"/>
  <c r="Q74" i="11"/>
  <c r="D125" i="11"/>
  <c r="E125" i="11"/>
  <c r="F125" i="11"/>
  <c r="G125" i="11"/>
  <c r="H125" i="11"/>
  <c r="I125" i="11"/>
  <c r="J125" i="11"/>
  <c r="K125" i="11"/>
  <c r="L125" i="11"/>
  <c r="M125" i="11"/>
  <c r="N125" i="11"/>
  <c r="O125" i="11"/>
  <c r="P125" i="11"/>
  <c r="Q125" i="11"/>
  <c r="D126" i="11"/>
  <c r="E126" i="11"/>
  <c r="F126" i="11"/>
  <c r="G126" i="11"/>
  <c r="H126" i="11"/>
  <c r="I126" i="11"/>
  <c r="J126" i="11"/>
  <c r="K126" i="11"/>
  <c r="L126" i="11"/>
  <c r="M126" i="11"/>
  <c r="N126" i="11"/>
  <c r="O126" i="11"/>
  <c r="P126" i="11"/>
  <c r="Q126" i="11"/>
  <c r="D127" i="11"/>
  <c r="E127" i="11"/>
  <c r="F127" i="11"/>
  <c r="G127" i="11"/>
  <c r="H127" i="11"/>
  <c r="I127" i="11"/>
  <c r="J127" i="11"/>
  <c r="K127" i="11"/>
  <c r="L127" i="11"/>
  <c r="M127" i="11"/>
  <c r="N127" i="11"/>
  <c r="O127" i="11"/>
  <c r="P127" i="11"/>
  <c r="Q127" i="11"/>
  <c r="D128" i="11"/>
  <c r="E128" i="11"/>
  <c r="F128" i="11"/>
  <c r="G128" i="11"/>
  <c r="H128" i="11"/>
  <c r="I128" i="11"/>
  <c r="J128" i="11"/>
  <c r="K128" i="11"/>
  <c r="L128" i="11"/>
  <c r="M128" i="11"/>
  <c r="N128" i="11"/>
  <c r="O128" i="11"/>
  <c r="P128" i="11"/>
  <c r="Q128" i="11"/>
  <c r="D129" i="11"/>
  <c r="E129" i="11"/>
  <c r="F129" i="11"/>
  <c r="G129" i="11"/>
  <c r="H129" i="11"/>
  <c r="I129" i="11"/>
  <c r="J129" i="11"/>
  <c r="K129" i="11"/>
  <c r="L129" i="11"/>
  <c r="M129" i="11"/>
  <c r="N129" i="11"/>
  <c r="O129" i="11"/>
  <c r="P129" i="11"/>
  <c r="Q129" i="11"/>
  <c r="D130" i="11"/>
  <c r="E130" i="11"/>
  <c r="F130" i="11"/>
  <c r="G130" i="11"/>
  <c r="H130" i="11"/>
  <c r="I130" i="11"/>
  <c r="J130" i="11"/>
  <c r="K130" i="11"/>
  <c r="L130" i="11"/>
  <c r="M130" i="11"/>
  <c r="N130" i="11"/>
  <c r="O130" i="11"/>
  <c r="P130" i="11"/>
  <c r="Q130" i="11"/>
  <c r="D131" i="11"/>
  <c r="E131" i="11"/>
  <c r="F131" i="11"/>
  <c r="G131" i="11"/>
  <c r="H131" i="11"/>
  <c r="I131" i="11"/>
  <c r="J131" i="11"/>
  <c r="K131" i="11"/>
  <c r="L131" i="11"/>
  <c r="M131" i="11"/>
  <c r="N131" i="11"/>
  <c r="O131" i="11"/>
  <c r="P131" i="11"/>
  <c r="Q131" i="11"/>
  <c r="D132" i="11"/>
  <c r="E132" i="11"/>
  <c r="F132" i="11"/>
  <c r="G132" i="11"/>
  <c r="H132" i="11"/>
  <c r="I132" i="11"/>
  <c r="J132" i="11"/>
  <c r="K132" i="11"/>
  <c r="L132" i="11"/>
  <c r="M132" i="11"/>
  <c r="N132" i="11"/>
  <c r="O132" i="11"/>
  <c r="P132" i="11"/>
  <c r="Q132" i="11"/>
  <c r="D133" i="11"/>
  <c r="E133" i="11"/>
  <c r="F133" i="11"/>
  <c r="G133" i="11"/>
  <c r="H133" i="11"/>
  <c r="I133" i="11"/>
  <c r="J133" i="11"/>
  <c r="K133" i="11"/>
  <c r="L133" i="11"/>
  <c r="M133" i="11"/>
  <c r="N133" i="11"/>
  <c r="O133" i="11"/>
  <c r="P133" i="11"/>
  <c r="Q133" i="11"/>
  <c r="D134" i="11"/>
  <c r="E134" i="11"/>
  <c r="F134" i="11"/>
  <c r="G134" i="11"/>
  <c r="H134" i="11"/>
  <c r="I134" i="11"/>
  <c r="J134" i="11"/>
  <c r="K134" i="11"/>
  <c r="L134" i="11"/>
  <c r="M134" i="11"/>
  <c r="N134" i="11"/>
  <c r="O134" i="11"/>
  <c r="P134" i="11"/>
  <c r="Q134" i="11"/>
  <c r="D135" i="11"/>
  <c r="E135" i="11"/>
  <c r="F135" i="11"/>
  <c r="G135" i="11"/>
  <c r="H135" i="11"/>
  <c r="I135" i="11"/>
  <c r="J135" i="11"/>
  <c r="K135" i="11"/>
  <c r="L135" i="11"/>
  <c r="M135" i="11"/>
  <c r="N135" i="11"/>
  <c r="O135" i="11"/>
  <c r="P135" i="11"/>
  <c r="Q135" i="11"/>
  <c r="D136" i="11"/>
  <c r="E136" i="11"/>
  <c r="F136" i="11"/>
  <c r="G136" i="11"/>
  <c r="H136" i="11"/>
  <c r="I136" i="11"/>
  <c r="J136" i="11"/>
  <c r="K136" i="11"/>
  <c r="L136" i="11"/>
  <c r="M136" i="11"/>
  <c r="N136" i="11"/>
  <c r="O136" i="11"/>
  <c r="P136" i="11"/>
  <c r="Q136" i="11"/>
  <c r="E124" i="11"/>
  <c r="F124" i="11"/>
  <c r="G124" i="11"/>
  <c r="H124" i="11"/>
  <c r="I124" i="11"/>
  <c r="J124" i="11"/>
  <c r="K124" i="11"/>
  <c r="L124" i="11"/>
  <c r="M124" i="11"/>
  <c r="N124" i="11"/>
  <c r="O124" i="11"/>
  <c r="P124" i="11"/>
  <c r="Q124" i="11"/>
  <c r="D124" i="11"/>
  <c r="D74" i="11"/>
  <c r="D24" i="11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D75" i="10"/>
  <c r="E75" i="10"/>
  <c r="F75" i="10"/>
  <c r="G75" i="10"/>
  <c r="H75" i="10"/>
  <c r="I75" i="10"/>
  <c r="J75" i="10"/>
  <c r="K75" i="10"/>
  <c r="L75" i="10"/>
  <c r="M75" i="10"/>
  <c r="N75" i="10"/>
  <c r="O75" i="10"/>
  <c r="P75" i="10"/>
  <c r="Q75" i="10"/>
  <c r="D76" i="10"/>
  <c r="E76" i="10"/>
  <c r="F76" i="10"/>
  <c r="G76" i="10"/>
  <c r="H76" i="10"/>
  <c r="I76" i="10"/>
  <c r="J76" i="10"/>
  <c r="K76" i="10"/>
  <c r="L76" i="10"/>
  <c r="M76" i="10"/>
  <c r="N76" i="10"/>
  <c r="O76" i="10"/>
  <c r="P76" i="10"/>
  <c r="Q76" i="10"/>
  <c r="D77" i="10"/>
  <c r="E77" i="10"/>
  <c r="F77" i="10"/>
  <c r="G77" i="10"/>
  <c r="H77" i="10"/>
  <c r="I77" i="10"/>
  <c r="J77" i="10"/>
  <c r="K77" i="10"/>
  <c r="L77" i="10"/>
  <c r="M77" i="10"/>
  <c r="N77" i="10"/>
  <c r="O77" i="10"/>
  <c r="P77" i="10"/>
  <c r="Q77" i="10"/>
  <c r="D78" i="10"/>
  <c r="E78" i="10"/>
  <c r="F78" i="10"/>
  <c r="G78" i="10"/>
  <c r="H78" i="10"/>
  <c r="I78" i="10"/>
  <c r="J78" i="10"/>
  <c r="K78" i="10"/>
  <c r="L78" i="10"/>
  <c r="M78" i="10"/>
  <c r="N78" i="10"/>
  <c r="O78" i="10"/>
  <c r="P78" i="10"/>
  <c r="Q78" i="10"/>
  <c r="D79" i="10"/>
  <c r="E79" i="10"/>
  <c r="F79" i="10"/>
  <c r="G79" i="10"/>
  <c r="H79" i="10"/>
  <c r="I79" i="10"/>
  <c r="J79" i="10"/>
  <c r="K79" i="10"/>
  <c r="L79" i="10"/>
  <c r="M79" i="10"/>
  <c r="N79" i="10"/>
  <c r="O79" i="10"/>
  <c r="P79" i="10"/>
  <c r="Q79" i="10"/>
  <c r="D80" i="10"/>
  <c r="E80" i="10"/>
  <c r="F80" i="10"/>
  <c r="G80" i="10"/>
  <c r="H80" i="10"/>
  <c r="I80" i="10"/>
  <c r="J80" i="10"/>
  <c r="K80" i="10"/>
  <c r="L80" i="10"/>
  <c r="M80" i="10"/>
  <c r="N80" i="10"/>
  <c r="O80" i="10"/>
  <c r="P80" i="10"/>
  <c r="Q80" i="10"/>
  <c r="D81" i="10"/>
  <c r="E81" i="10"/>
  <c r="F81" i="10"/>
  <c r="G81" i="10"/>
  <c r="H81" i="10"/>
  <c r="I81" i="10"/>
  <c r="J81" i="10"/>
  <c r="K81" i="10"/>
  <c r="L81" i="10"/>
  <c r="M81" i="10"/>
  <c r="N81" i="10"/>
  <c r="O81" i="10"/>
  <c r="P81" i="10"/>
  <c r="Q81" i="10"/>
  <c r="D82" i="10"/>
  <c r="E82" i="10"/>
  <c r="F82" i="10"/>
  <c r="G82" i="10"/>
  <c r="H82" i="10"/>
  <c r="I82" i="10"/>
  <c r="J82" i="10"/>
  <c r="K82" i="10"/>
  <c r="L82" i="10"/>
  <c r="M82" i="10"/>
  <c r="N82" i="10"/>
  <c r="O82" i="10"/>
  <c r="P82" i="10"/>
  <c r="Q82" i="10"/>
  <c r="D83" i="10"/>
  <c r="E83" i="10"/>
  <c r="F83" i="10"/>
  <c r="G83" i="10"/>
  <c r="H83" i="10"/>
  <c r="I83" i="10"/>
  <c r="J83" i="10"/>
  <c r="K83" i="10"/>
  <c r="L83" i="10"/>
  <c r="M83" i="10"/>
  <c r="N83" i="10"/>
  <c r="O83" i="10"/>
  <c r="P83" i="10"/>
  <c r="Q83" i="10"/>
  <c r="D84" i="10"/>
  <c r="E84" i="10"/>
  <c r="F84" i="10"/>
  <c r="G84" i="10"/>
  <c r="H84" i="10"/>
  <c r="I84" i="10"/>
  <c r="J84" i="10"/>
  <c r="K84" i="10"/>
  <c r="L84" i="10"/>
  <c r="M84" i="10"/>
  <c r="N84" i="10"/>
  <c r="O84" i="10"/>
  <c r="P84" i="10"/>
  <c r="Q84" i="10"/>
  <c r="D85" i="10"/>
  <c r="E85" i="10"/>
  <c r="F85" i="10"/>
  <c r="G85" i="10"/>
  <c r="H85" i="10"/>
  <c r="I85" i="10"/>
  <c r="J85" i="10"/>
  <c r="K85" i="10"/>
  <c r="L85" i="10"/>
  <c r="M85" i="10"/>
  <c r="N85" i="10"/>
  <c r="O85" i="10"/>
  <c r="P85" i="10"/>
  <c r="Q85" i="10"/>
  <c r="D86" i="10"/>
  <c r="E86" i="10"/>
  <c r="F86" i="10"/>
  <c r="G86" i="10"/>
  <c r="H86" i="10"/>
  <c r="I86" i="10"/>
  <c r="J86" i="10"/>
  <c r="K86" i="10"/>
  <c r="L86" i="10"/>
  <c r="M86" i="10"/>
  <c r="N86" i="10"/>
  <c r="O86" i="10"/>
  <c r="P86" i="10"/>
  <c r="Q86" i="10"/>
  <c r="E74" i="10"/>
  <c r="F74" i="10"/>
  <c r="G74" i="10"/>
  <c r="H74" i="10"/>
  <c r="I74" i="10"/>
  <c r="J74" i="10"/>
  <c r="K74" i="10"/>
  <c r="L74" i="10"/>
  <c r="M74" i="10"/>
  <c r="N74" i="10"/>
  <c r="O74" i="10"/>
  <c r="P74" i="10"/>
  <c r="Q74" i="10"/>
  <c r="D125" i="10"/>
  <c r="E125" i="10"/>
  <c r="F125" i="10"/>
  <c r="G125" i="10"/>
  <c r="H125" i="10"/>
  <c r="I125" i="10"/>
  <c r="J125" i="10"/>
  <c r="K125" i="10"/>
  <c r="L125" i="10"/>
  <c r="M125" i="10"/>
  <c r="N125" i="10"/>
  <c r="O125" i="10"/>
  <c r="P125" i="10"/>
  <c r="Q125" i="10"/>
  <c r="D126" i="10"/>
  <c r="E126" i="10"/>
  <c r="F126" i="10"/>
  <c r="G126" i="10"/>
  <c r="H126" i="10"/>
  <c r="I126" i="10"/>
  <c r="J126" i="10"/>
  <c r="K126" i="10"/>
  <c r="L126" i="10"/>
  <c r="M126" i="10"/>
  <c r="N126" i="10"/>
  <c r="O126" i="10"/>
  <c r="P126" i="10"/>
  <c r="Q126" i="10"/>
  <c r="D127" i="10"/>
  <c r="E127" i="10"/>
  <c r="F127" i="10"/>
  <c r="G127" i="10"/>
  <c r="H127" i="10"/>
  <c r="I127" i="10"/>
  <c r="J127" i="10"/>
  <c r="K127" i="10"/>
  <c r="L127" i="10"/>
  <c r="M127" i="10"/>
  <c r="N127" i="10"/>
  <c r="O127" i="10"/>
  <c r="P127" i="10"/>
  <c r="Q127" i="10"/>
  <c r="D128" i="10"/>
  <c r="E128" i="10"/>
  <c r="F128" i="10"/>
  <c r="G128" i="10"/>
  <c r="H128" i="10"/>
  <c r="I128" i="10"/>
  <c r="J128" i="10"/>
  <c r="K128" i="10"/>
  <c r="L128" i="10"/>
  <c r="M128" i="10"/>
  <c r="N128" i="10"/>
  <c r="O128" i="10"/>
  <c r="P128" i="10"/>
  <c r="Q128" i="10"/>
  <c r="D129" i="10"/>
  <c r="E129" i="10"/>
  <c r="F129" i="10"/>
  <c r="G129" i="10"/>
  <c r="H129" i="10"/>
  <c r="I129" i="10"/>
  <c r="J129" i="10"/>
  <c r="K129" i="10"/>
  <c r="L129" i="10"/>
  <c r="M129" i="10"/>
  <c r="N129" i="10"/>
  <c r="O129" i="10"/>
  <c r="P129" i="10"/>
  <c r="Q129" i="10"/>
  <c r="D130" i="10"/>
  <c r="E130" i="10"/>
  <c r="F130" i="10"/>
  <c r="G130" i="10"/>
  <c r="H130" i="10"/>
  <c r="I130" i="10"/>
  <c r="J130" i="10"/>
  <c r="K130" i="10"/>
  <c r="L130" i="10"/>
  <c r="M130" i="10"/>
  <c r="N130" i="10"/>
  <c r="O130" i="10"/>
  <c r="P130" i="10"/>
  <c r="Q130" i="10"/>
  <c r="D131" i="10"/>
  <c r="E131" i="10"/>
  <c r="F131" i="10"/>
  <c r="G131" i="10"/>
  <c r="H131" i="10"/>
  <c r="I131" i="10"/>
  <c r="J131" i="10"/>
  <c r="K131" i="10"/>
  <c r="L131" i="10"/>
  <c r="M131" i="10"/>
  <c r="N131" i="10"/>
  <c r="O131" i="10"/>
  <c r="P131" i="10"/>
  <c r="Q131" i="10"/>
  <c r="D132" i="10"/>
  <c r="E132" i="10"/>
  <c r="F132" i="10"/>
  <c r="G132" i="10"/>
  <c r="H132" i="10"/>
  <c r="I132" i="10"/>
  <c r="J132" i="10"/>
  <c r="K132" i="10"/>
  <c r="L132" i="10"/>
  <c r="M132" i="10"/>
  <c r="N132" i="10"/>
  <c r="O132" i="10"/>
  <c r="P132" i="10"/>
  <c r="Q132" i="10"/>
  <c r="D133" i="10"/>
  <c r="E133" i="10"/>
  <c r="F133" i="10"/>
  <c r="G133" i="10"/>
  <c r="H133" i="10"/>
  <c r="I133" i="10"/>
  <c r="J133" i="10"/>
  <c r="K133" i="10"/>
  <c r="L133" i="10"/>
  <c r="M133" i="10"/>
  <c r="N133" i="10"/>
  <c r="O133" i="10"/>
  <c r="P133" i="10"/>
  <c r="Q133" i="10"/>
  <c r="D134" i="10"/>
  <c r="E134" i="10"/>
  <c r="F134" i="10"/>
  <c r="G134" i="10"/>
  <c r="H134" i="10"/>
  <c r="I134" i="10"/>
  <c r="J134" i="10"/>
  <c r="K134" i="10"/>
  <c r="L134" i="10"/>
  <c r="M134" i="10"/>
  <c r="N134" i="10"/>
  <c r="O134" i="10"/>
  <c r="P134" i="10"/>
  <c r="Q134" i="10"/>
  <c r="D135" i="10"/>
  <c r="E135" i="10"/>
  <c r="F135" i="10"/>
  <c r="G135" i="10"/>
  <c r="H135" i="10"/>
  <c r="I135" i="10"/>
  <c r="J135" i="10"/>
  <c r="K135" i="10"/>
  <c r="L135" i="10"/>
  <c r="M135" i="10"/>
  <c r="N135" i="10"/>
  <c r="O135" i="10"/>
  <c r="P135" i="10"/>
  <c r="Q135" i="10"/>
  <c r="D136" i="10"/>
  <c r="E136" i="10"/>
  <c r="F136" i="10"/>
  <c r="G136" i="10"/>
  <c r="H136" i="10"/>
  <c r="I136" i="10"/>
  <c r="J136" i="10"/>
  <c r="K136" i="10"/>
  <c r="L136" i="10"/>
  <c r="M136" i="10"/>
  <c r="N136" i="10"/>
  <c r="O136" i="10"/>
  <c r="P136" i="10"/>
  <c r="Q136" i="10"/>
  <c r="E124" i="10"/>
  <c r="F124" i="10"/>
  <c r="G124" i="10"/>
  <c r="H124" i="10"/>
  <c r="I124" i="10"/>
  <c r="J124" i="10"/>
  <c r="K124" i="10"/>
  <c r="L124" i="10"/>
  <c r="M124" i="10"/>
  <c r="N124" i="10"/>
  <c r="O124" i="10"/>
  <c r="P124" i="10"/>
  <c r="Q124" i="10"/>
  <c r="D124" i="10"/>
  <c r="D74" i="10"/>
  <c r="D24" i="10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D76" i="7"/>
  <c r="E76" i="7"/>
  <c r="F76" i="7"/>
  <c r="G76" i="7"/>
  <c r="H76" i="7"/>
  <c r="I76" i="7"/>
  <c r="J76" i="7"/>
  <c r="K76" i="7"/>
  <c r="L76" i="7"/>
  <c r="M76" i="7"/>
  <c r="N76" i="7"/>
  <c r="O76" i="7"/>
  <c r="P76" i="7"/>
  <c r="Q76" i="7"/>
  <c r="D77" i="7"/>
  <c r="E77" i="7"/>
  <c r="F77" i="7"/>
  <c r="G77" i="7"/>
  <c r="H77" i="7"/>
  <c r="I77" i="7"/>
  <c r="J77" i="7"/>
  <c r="K77" i="7"/>
  <c r="L77" i="7"/>
  <c r="M77" i="7"/>
  <c r="N77" i="7"/>
  <c r="O77" i="7"/>
  <c r="P77" i="7"/>
  <c r="Q77" i="7"/>
  <c r="D78" i="7"/>
  <c r="E78" i="7"/>
  <c r="F78" i="7"/>
  <c r="G78" i="7"/>
  <c r="H78" i="7"/>
  <c r="I78" i="7"/>
  <c r="J78" i="7"/>
  <c r="K78" i="7"/>
  <c r="L78" i="7"/>
  <c r="M78" i="7"/>
  <c r="N78" i="7"/>
  <c r="O78" i="7"/>
  <c r="P78" i="7"/>
  <c r="Q78" i="7"/>
  <c r="D79" i="7"/>
  <c r="E79" i="7"/>
  <c r="F79" i="7"/>
  <c r="G79" i="7"/>
  <c r="H79" i="7"/>
  <c r="I79" i="7"/>
  <c r="J79" i="7"/>
  <c r="K79" i="7"/>
  <c r="L79" i="7"/>
  <c r="M79" i="7"/>
  <c r="N79" i="7"/>
  <c r="O79" i="7"/>
  <c r="P79" i="7"/>
  <c r="Q79" i="7"/>
  <c r="D80" i="7"/>
  <c r="E80" i="7"/>
  <c r="F80" i="7"/>
  <c r="G80" i="7"/>
  <c r="H80" i="7"/>
  <c r="I80" i="7"/>
  <c r="J80" i="7"/>
  <c r="K80" i="7"/>
  <c r="L80" i="7"/>
  <c r="M80" i="7"/>
  <c r="N80" i="7"/>
  <c r="O80" i="7"/>
  <c r="P80" i="7"/>
  <c r="Q80" i="7"/>
  <c r="D81" i="7"/>
  <c r="E81" i="7"/>
  <c r="F81" i="7"/>
  <c r="G81" i="7"/>
  <c r="H81" i="7"/>
  <c r="I81" i="7"/>
  <c r="J81" i="7"/>
  <c r="K81" i="7"/>
  <c r="L81" i="7"/>
  <c r="M81" i="7"/>
  <c r="N81" i="7"/>
  <c r="O81" i="7"/>
  <c r="P81" i="7"/>
  <c r="Q81" i="7"/>
  <c r="D82" i="7"/>
  <c r="E82" i="7"/>
  <c r="F82" i="7"/>
  <c r="G82" i="7"/>
  <c r="H82" i="7"/>
  <c r="I82" i="7"/>
  <c r="J82" i="7"/>
  <c r="K82" i="7"/>
  <c r="L82" i="7"/>
  <c r="M82" i="7"/>
  <c r="N82" i="7"/>
  <c r="O82" i="7"/>
  <c r="P82" i="7"/>
  <c r="Q82" i="7"/>
  <c r="D83" i="7"/>
  <c r="E83" i="7"/>
  <c r="F83" i="7"/>
  <c r="G83" i="7"/>
  <c r="H83" i="7"/>
  <c r="I83" i="7"/>
  <c r="J83" i="7"/>
  <c r="K83" i="7"/>
  <c r="L83" i="7"/>
  <c r="M83" i="7"/>
  <c r="N83" i="7"/>
  <c r="O83" i="7"/>
  <c r="P83" i="7"/>
  <c r="Q83" i="7"/>
  <c r="D84" i="7"/>
  <c r="E84" i="7"/>
  <c r="F84" i="7"/>
  <c r="G84" i="7"/>
  <c r="H84" i="7"/>
  <c r="I84" i="7"/>
  <c r="J84" i="7"/>
  <c r="K84" i="7"/>
  <c r="L84" i="7"/>
  <c r="M84" i="7"/>
  <c r="N84" i="7"/>
  <c r="O84" i="7"/>
  <c r="P84" i="7"/>
  <c r="Q84" i="7"/>
  <c r="D85" i="7"/>
  <c r="E85" i="7"/>
  <c r="F85" i="7"/>
  <c r="G85" i="7"/>
  <c r="H85" i="7"/>
  <c r="I85" i="7"/>
  <c r="J85" i="7"/>
  <c r="K85" i="7"/>
  <c r="L85" i="7"/>
  <c r="M85" i="7"/>
  <c r="N85" i="7"/>
  <c r="O85" i="7"/>
  <c r="P85" i="7"/>
  <c r="Q85" i="7"/>
  <c r="D86" i="7"/>
  <c r="E86" i="7"/>
  <c r="F86" i="7"/>
  <c r="G86" i="7"/>
  <c r="H86" i="7"/>
  <c r="I86" i="7"/>
  <c r="J86" i="7"/>
  <c r="K86" i="7"/>
  <c r="L86" i="7"/>
  <c r="M86" i="7"/>
  <c r="N86" i="7"/>
  <c r="O86" i="7"/>
  <c r="P86" i="7"/>
  <c r="Q86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D125" i="7"/>
  <c r="E125" i="7"/>
  <c r="F125" i="7"/>
  <c r="G125" i="7"/>
  <c r="H125" i="7"/>
  <c r="I125" i="7"/>
  <c r="J125" i="7"/>
  <c r="K125" i="7"/>
  <c r="L125" i="7"/>
  <c r="M125" i="7"/>
  <c r="N125" i="7"/>
  <c r="O125" i="7"/>
  <c r="P125" i="7"/>
  <c r="Q125" i="7"/>
  <c r="D126" i="7"/>
  <c r="E126" i="7"/>
  <c r="F126" i="7"/>
  <c r="G126" i="7"/>
  <c r="H126" i="7"/>
  <c r="I126" i="7"/>
  <c r="J126" i="7"/>
  <c r="K126" i="7"/>
  <c r="L126" i="7"/>
  <c r="M126" i="7"/>
  <c r="N126" i="7"/>
  <c r="O126" i="7"/>
  <c r="P126" i="7"/>
  <c r="Q126" i="7"/>
  <c r="D127" i="7"/>
  <c r="E127" i="7"/>
  <c r="F127" i="7"/>
  <c r="G127" i="7"/>
  <c r="H127" i="7"/>
  <c r="I127" i="7"/>
  <c r="J127" i="7"/>
  <c r="K127" i="7"/>
  <c r="L127" i="7"/>
  <c r="M127" i="7"/>
  <c r="N127" i="7"/>
  <c r="O127" i="7"/>
  <c r="P127" i="7"/>
  <c r="Q127" i="7"/>
  <c r="D128" i="7"/>
  <c r="E128" i="7"/>
  <c r="F128" i="7"/>
  <c r="G128" i="7"/>
  <c r="H128" i="7"/>
  <c r="I128" i="7"/>
  <c r="J128" i="7"/>
  <c r="K128" i="7"/>
  <c r="L128" i="7"/>
  <c r="M128" i="7"/>
  <c r="N128" i="7"/>
  <c r="O128" i="7"/>
  <c r="P128" i="7"/>
  <c r="Q128" i="7"/>
  <c r="D129" i="7"/>
  <c r="E129" i="7"/>
  <c r="F129" i="7"/>
  <c r="G129" i="7"/>
  <c r="H129" i="7"/>
  <c r="I129" i="7"/>
  <c r="J129" i="7"/>
  <c r="K129" i="7"/>
  <c r="L129" i="7"/>
  <c r="M129" i="7"/>
  <c r="N129" i="7"/>
  <c r="O129" i="7"/>
  <c r="P129" i="7"/>
  <c r="Q129" i="7"/>
  <c r="D130" i="7"/>
  <c r="E130" i="7"/>
  <c r="F130" i="7"/>
  <c r="G130" i="7"/>
  <c r="H130" i="7"/>
  <c r="I130" i="7"/>
  <c r="J130" i="7"/>
  <c r="K130" i="7"/>
  <c r="L130" i="7"/>
  <c r="M130" i="7"/>
  <c r="N130" i="7"/>
  <c r="O130" i="7"/>
  <c r="P130" i="7"/>
  <c r="Q130" i="7"/>
  <c r="D131" i="7"/>
  <c r="E131" i="7"/>
  <c r="F131" i="7"/>
  <c r="G131" i="7"/>
  <c r="H131" i="7"/>
  <c r="I131" i="7"/>
  <c r="J131" i="7"/>
  <c r="K131" i="7"/>
  <c r="L131" i="7"/>
  <c r="M131" i="7"/>
  <c r="N131" i="7"/>
  <c r="O131" i="7"/>
  <c r="P131" i="7"/>
  <c r="Q131" i="7"/>
  <c r="D132" i="7"/>
  <c r="E132" i="7"/>
  <c r="F132" i="7"/>
  <c r="G132" i="7"/>
  <c r="H132" i="7"/>
  <c r="I132" i="7"/>
  <c r="J132" i="7"/>
  <c r="K132" i="7"/>
  <c r="L132" i="7"/>
  <c r="M132" i="7"/>
  <c r="N132" i="7"/>
  <c r="O132" i="7"/>
  <c r="P132" i="7"/>
  <c r="Q132" i="7"/>
  <c r="D133" i="7"/>
  <c r="E133" i="7"/>
  <c r="F133" i="7"/>
  <c r="G133" i="7"/>
  <c r="H133" i="7"/>
  <c r="I133" i="7"/>
  <c r="J133" i="7"/>
  <c r="K133" i="7"/>
  <c r="L133" i="7"/>
  <c r="M133" i="7"/>
  <c r="N133" i="7"/>
  <c r="O133" i="7"/>
  <c r="P133" i="7"/>
  <c r="Q133" i="7"/>
  <c r="D134" i="7"/>
  <c r="E134" i="7"/>
  <c r="F134" i="7"/>
  <c r="G134" i="7"/>
  <c r="H134" i="7"/>
  <c r="I134" i="7"/>
  <c r="J134" i="7"/>
  <c r="K134" i="7"/>
  <c r="L134" i="7"/>
  <c r="M134" i="7"/>
  <c r="N134" i="7"/>
  <c r="O134" i="7"/>
  <c r="P134" i="7"/>
  <c r="Q134" i="7"/>
  <c r="D135" i="7"/>
  <c r="E135" i="7"/>
  <c r="F135" i="7"/>
  <c r="G135" i="7"/>
  <c r="H135" i="7"/>
  <c r="I135" i="7"/>
  <c r="J135" i="7"/>
  <c r="K135" i="7"/>
  <c r="L135" i="7"/>
  <c r="M135" i="7"/>
  <c r="N135" i="7"/>
  <c r="O135" i="7"/>
  <c r="P135" i="7"/>
  <c r="Q135" i="7"/>
  <c r="D136" i="7"/>
  <c r="E136" i="7"/>
  <c r="F136" i="7"/>
  <c r="G136" i="7"/>
  <c r="H136" i="7"/>
  <c r="I136" i="7"/>
  <c r="J136" i="7"/>
  <c r="K136" i="7"/>
  <c r="L136" i="7"/>
  <c r="M136" i="7"/>
  <c r="N136" i="7"/>
  <c r="O136" i="7"/>
  <c r="P136" i="7"/>
  <c r="Q136" i="7"/>
  <c r="E124" i="7"/>
  <c r="F124" i="7"/>
  <c r="G124" i="7"/>
  <c r="H124" i="7"/>
  <c r="I124" i="7"/>
  <c r="J124" i="7"/>
  <c r="K124" i="7"/>
  <c r="L124" i="7"/>
  <c r="M124" i="7"/>
  <c r="N124" i="7"/>
  <c r="O124" i="7"/>
  <c r="P124" i="7"/>
  <c r="Q124" i="7"/>
  <c r="D124" i="7"/>
  <c r="D74" i="7"/>
  <c r="D24" i="7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D71" i="14"/>
  <c r="E71" i="14"/>
  <c r="F71" i="14"/>
  <c r="G71" i="14"/>
  <c r="H71" i="14"/>
  <c r="I71" i="14"/>
  <c r="J71" i="14"/>
  <c r="K71" i="14"/>
  <c r="L71" i="14"/>
  <c r="M71" i="14"/>
  <c r="N71" i="14"/>
  <c r="O71" i="14"/>
  <c r="P71" i="14"/>
  <c r="Q71" i="14"/>
  <c r="D72" i="14"/>
  <c r="E72" i="14"/>
  <c r="F72" i="14"/>
  <c r="G72" i="14"/>
  <c r="H72" i="14"/>
  <c r="I72" i="14"/>
  <c r="J72" i="14"/>
  <c r="K72" i="14"/>
  <c r="L72" i="14"/>
  <c r="M72" i="14"/>
  <c r="N72" i="14"/>
  <c r="O72" i="14"/>
  <c r="P72" i="14"/>
  <c r="Q72" i="14"/>
  <c r="D73" i="14"/>
  <c r="E73" i="14"/>
  <c r="F73" i="14"/>
  <c r="G73" i="14"/>
  <c r="H73" i="14"/>
  <c r="I73" i="14"/>
  <c r="J73" i="14"/>
  <c r="K73" i="14"/>
  <c r="L73" i="14"/>
  <c r="M73" i="14"/>
  <c r="N73" i="14"/>
  <c r="O73" i="14"/>
  <c r="P73" i="14"/>
  <c r="Q73" i="14"/>
  <c r="E70" i="14"/>
  <c r="F70" i="14"/>
  <c r="G70" i="14"/>
  <c r="H70" i="14"/>
  <c r="I70" i="14"/>
  <c r="J70" i="14"/>
  <c r="K70" i="14"/>
  <c r="L70" i="14"/>
  <c r="M70" i="14"/>
  <c r="N70" i="14"/>
  <c r="O70" i="14"/>
  <c r="P70" i="14"/>
  <c r="Q70" i="14"/>
  <c r="D121" i="14"/>
  <c r="E121" i="14"/>
  <c r="F121" i="14"/>
  <c r="G121" i="14"/>
  <c r="H121" i="14"/>
  <c r="I121" i="14"/>
  <c r="J121" i="14"/>
  <c r="K121" i="14"/>
  <c r="L121" i="14"/>
  <c r="M121" i="14"/>
  <c r="N121" i="14"/>
  <c r="O121" i="14"/>
  <c r="P121" i="14"/>
  <c r="Q121" i="14"/>
  <c r="D122" i="14"/>
  <c r="E122" i="14"/>
  <c r="F122" i="14"/>
  <c r="G122" i="14"/>
  <c r="H122" i="14"/>
  <c r="I122" i="14"/>
  <c r="J122" i="14"/>
  <c r="K122" i="14"/>
  <c r="L122" i="14"/>
  <c r="M122" i="14"/>
  <c r="N122" i="14"/>
  <c r="O122" i="14"/>
  <c r="P122" i="14"/>
  <c r="Q122" i="14"/>
  <c r="D123" i="14"/>
  <c r="E123" i="14"/>
  <c r="F123" i="14"/>
  <c r="G123" i="14"/>
  <c r="H123" i="14"/>
  <c r="I123" i="14"/>
  <c r="J123" i="14"/>
  <c r="K123" i="14"/>
  <c r="L123" i="14"/>
  <c r="M123" i="14"/>
  <c r="N123" i="14"/>
  <c r="O123" i="14"/>
  <c r="P123" i="14"/>
  <c r="Q123" i="14"/>
  <c r="E120" i="14"/>
  <c r="F120" i="14"/>
  <c r="G120" i="14"/>
  <c r="H120" i="14"/>
  <c r="I120" i="14"/>
  <c r="J120" i="14"/>
  <c r="K120" i="14"/>
  <c r="L120" i="14"/>
  <c r="M120" i="14"/>
  <c r="N120" i="14"/>
  <c r="O120" i="14"/>
  <c r="P120" i="14"/>
  <c r="Q120" i="14"/>
  <c r="D120" i="14"/>
  <c r="D70" i="14"/>
  <c r="D20" i="14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D71" i="13"/>
  <c r="E71" i="13"/>
  <c r="F71" i="13"/>
  <c r="G71" i="13"/>
  <c r="H71" i="13"/>
  <c r="I71" i="13"/>
  <c r="J71" i="13"/>
  <c r="K71" i="13"/>
  <c r="L71" i="13"/>
  <c r="M71" i="13"/>
  <c r="N71" i="13"/>
  <c r="O71" i="13"/>
  <c r="P71" i="13"/>
  <c r="Q71" i="13"/>
  <c r="D72" i="13"/>
  <c r="E72" i="13"/>
  <c r="F72" i="13"/>
  <c r="G72" i="13"/>
  <c r="H72" i="13"/>
  <c r="I72" i="13"/>
  <c r="J72" i="13"/>
  <c r="K72" i="13"/>
  <c r="L72" i="13"/>
  <c r="M72" i="13"/>
  <c r="N72" i="13"/>
  <c r="O72" i="13"/>
  <c r="P72" i="13"/>
  <c r="Q72" i="13"/>
  <c r="D73" i="13"/>
  <c r="E73" i="13"/>
  <c r="F73" i="13"/>
  <c r="G73" i="13"/>
  <c r="H73" i="13"/>
  <c r="I73" i="13"/>
  <c r="J73" i="13"/>
  <c r="K73" i="13"/>
  <c r="L73" i="13"/>
  <c r="M73" i="13"/>
  <c r="N73" i="13"/>
  <c r="O73" i="13"/>
  <c r="P73" i="13"/>
  <c r="Q73" i="13"/>
  <c r="E70" i="13"/>
  <c r="F70" i="13"/>
  <c r="G70" i="13"/>
  <c r="H70" i="13"/>
  <c r="I70" i="13"/>
  <c r="J70" i="13"/>
  <c r="K70" i="13"/>
  <c r="L70" i="13"/>
  <c r="M70" i="13"/>
  <c r="N70" i="13"/>
  <c r="O70" i="13"/>
  <c r="P70" i="13"/>
  <c r="Q70" i="13"/>
  <c r="D121" i="13"/>
  <c r="E121" i="13"/>
  <c r="F121" i="13"/>
  <c r="G121" i="13"/>
  <c r="H121" i="13"/>
  <c r="I121" i="13"/>
  <c r="J121" i="13"/>
  <c r="K121" i="13"/>
  <c r="L121" i="13"/>
  <c r="M121" i="13"/>
  <c r="N121" i="13"/>
  <c r="O121" i="13"/>
  <c r="P121" i="13"/>
  <c r="Q121" i="13"/>
  <c r="D122" i="13"/>
  <c r="E122" i="13"/>
  <c r="F122" i="13"/>
  <c r="G122" i="13"/>
  <c r="H122" i="13"/>
  <c r="I122" i="13"/>
  <c r="J122" i="13"/>
  <c r="K122" i="13"/>
  <c r="L122" i="13"/>
  <c r="M122" i="13"/>
  <c r="N122" i="13"/>
  <c r="O122" i="13"/>
  <c r="P122" i="13"/>
  <c r="Q122" i="13"/>
  <c r="D123" i="13"/>
  <c r="E123" i="13"/>
  <c r="F123" i="13"/>
  <c r="G123" i="13"/>
  <c r="H123" i="13"/>
  <c r="I123" i="13"/>
  <c r="J123" i="13"/>
  <c r="K123" i="13"/>
  <c r="L123" i="13"/>
  <c r="M123" i="13"/>
  <c r="N123" i="13"/>
  <c r="O123" i="13"/>
  <c r="P123" i="13"/>
  <c r="Q123" i="13"/>
  <c r="E120" i="13"/>
  <c r="F120" i="13"/>
  <c r="G120" i="13"/>
  <c r="H120" i="13"/>
  <c r="I120" i="13"/>
  <c r="J120" i="13"/>
  <c r="K120" i="13"/>
  <c r="L120" i="13"/>
  <c r="M120" i="13"/>
  <c r="N120" i="13"/>
  <c r="O120" i="13"/>
  <c r="P120" i="13"/>
  <c r="Q120" i="13"/>
  <c r="D120" i="13"/>
  <c r="D70" i="13"/>
  <c r="D20" i="13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D71" i="11"/>
  <c r="E71" i="11"/>
  <c r="F71" i="11"/>
  <c r="G71" i="11"/>
  <c r="H71" i="11"/>
  <c r="I71" i="11"/>
  <c r="J71" i="11"/>
  <c r="K71" i="11"/>
  <c r="L71" i="11"/>
  <c r="M71" i="11"/>
  <c r="N71" i="11"/>
  <c r="O71" i="11"/>
  <c r="P71" i="11"/>
  <c r="Q71" i="11"/>
  <c r="D72" i="11"/>
  <c r="E72" i="11"/>
  <c r="F72" i="11"/>
  <c r="G72" i="11"/>
  <c r="H72" i="11"/>
  <c r="I72" i="11"/>
  <c r="J72" i="11"/>
  <c r="K72" i="11"/>
  <c r="L72" i="11"/>
  <c r="M72" i="11"/>
  <c r="N72" i="11"/>
  <c r="O72" i="11"/>
  <c r="P72" i="11"/>
  <c r="Q72" i="11"/>
  <c r="D73" i="11"/>
  <c r="E73" i="11"/>
  <c r="F73" i="11"/>
  <c r="G73" i="11"/>
  <c r="H73" i="11"/>
  <c r="I73" i="11"/>
  <c r="J73" i="11"/>
  <c r="K73" i="11"/>
  <c r="L73" i="11"/>
  <c r="M73" i="11"/>
  <c r="N73" i="11"/>
  <c r="O73" i="11"/>
  <c r="P73" i="11"/>
  <c r="Q73" i="11"/>
  <c r="E70" i="11"/>
  <c r="F70" i="11"/>
  <c r="G70" i="11"/>
  <c r="H70" i="11"/>
  <c r="I70" i="11"/>
  <c r="J70" i="11"/>
  <c r="K70" i="11"/>
  <c r="L70" i="11"/>
  <c r="M70" i="11"/>
  <c r="N70" i="11"/>
  <c r="O70" i="11"/>
  <c r="P70" i="11"/>
  <c r="Q70" i="11"/>
  <c r="D121" i="11"/>
  <c r="E121" i="11"/>
  <c r="F121" i="11"/>
  <c r="G121" i="11"/>
  <c r="H121" i="11"/>
  <c r="I121" i="11"/>
  <c r="J121" i="11"/>
  <c r="K121" i="11"/>
  <c r="L121" i="11"/>
  <c r="M121" i="11"/>
  <c r="N121" i="11"/>
  <c r="O121" i="11"/>
  <c r="P121" i="11"/>
  <c r="Q121" i="11"/>
  <c r="D122" i="11"/>
  <c r="E122" i="11"/>
  <c r="F122" i="11"/>
  <c r="G122" i="11"/>
  <c r="H122" i="11"/>
  <c r="I122" i="11"/>
  <c r="J122" i="11"/>
  <c r="K122" i="11"/>
  <c r="L122" i="11"/>
  <c r="M122" i="11"/>
  <c r="N122" i="11"/>
  <c r="O122" i="11"/>
  <c r="P122" i="11"/>
  <c r="Q122" i="11"/>
  <c r="D123" i="11"/>
  <c r="E123" i="11"/>
  <c r="F123" i="11"/>
  <c r="G123" i="11"/>
  <c r="H123" i="11"/>
  <c r="I123" i="11"/>
  <c r="J123" i="11"/>
  <c r="K123" i="11"/>
  <c r="L123" i="11"/>
  <c r="M123" i="11"/>
  <c r="N123" i="11"/>
  <c r="O123" i="11"/>
  <c r="P123" i="11"/>
  <c r="Q123" i="11"/>
  <c r="E120" i="11"/>
  <c r="F120" i="11"/>
  <c r="G120" i="11"/>
  <c r="H120" i="11"/>
  <c r="I120" i="11"/>
  <c r="J120" i="11"/>
  <c r="K120" i="11"/>
  <c r="L120" i="11"/>
  <c r="M120" i="11"/>
  <c r="N120" i="11"/>
  <c r="O120" i="11"/>
  <c r="P120" i="11"/>
  <c r="Q120" i="11"/>
  <c r="D120" i="11"/>
  <c r="D70" i="11"/>
  <c r="D20" i="11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D121" i="10"/>
  <c r="E121" i="10"/>
  <c r="F121" i="10"/>
  <c r="G121" i="10"/>
  <c r="H121" i="10"/>
  <c r="I121" i="10"/>
  <c r="J121" i="10"/>
  <c r="K121" i="10"/>
  <c r="L121" i="10"/>
  <c r="M121" i="10"/>
  <c r="N121" i="10"/>
  <c r="O121" i="10"/>
  <c r="P121" i="10"/>
  <c r="Q121" i="10"/>
  <c r="D122" i="10"/>
  <c r="E122" i="10"/>
  <c r="F122" i="10"/>
  <c r="G122" i="10"/>
  <c r="H122" i="10"/>
  <c r="I122" i="10"/>
  <c r="J122" i="10"/>
  <c r="K122" i="10"/>
  <c r="L122" i="10"/>
  <c r="M122" i="10"/>
  <c r="N122" i="10"/>
  <c r="O122" i="10"/>
  <c r="P122" i="10"/>
  <c r="Q122" i="10"/>
  <c r="D123" i="10"/>
  <c r="E123" i="10"/>
  <c r="F123" i="10"/>
  <c r="G123" i="10"/>
  <c r="H123" i="10"/>
  <c r="I123" i="10"/>
  <c r="J123" i="10"/>
  <c r="K123" i="10"/>
  <c r="L123" i="10"/>
  <c r="M123" i="10"/>
  <c r="N123" i="10"/>
  <c r="O123" i="10"/>
  <c r="P123" i="10"/>
  <c r="Q123" i="10"/>
  <c r="E120" i="10"/>
  <c r="F120" i="10"/>
  <c r="G120" i="10"/>
  <c r="H120" i="10"/>
  <c r="I120" i="10"/>
  <c r="J120" i="10"/>
  <c r="K120" i="10"/>
  <c r="L120" i="10"/>
  <c r="M120" i="10"/>
  <c r="N120" i="10"/>
  <c r="O120" i="10"/>
  <c r="P120" i="10"/>
  <c r="Q120" i="10"/>
  <c r="D120" i="10"/>
  <c r="D70" i="10"/>
  <c r="D20" i="10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D23" i="7"/>
  <c r="E23" i="7"/>
  <c r="F23" i="7"/>
  <c r="G23" i="7"/>
  <c r="H23" i="7"/>
  <c r="I23" i="7"/>
  <c r="J23" i="7"/>
  <c r="K23" i="7"/>
  <c r="L23" i="7"/>
  <c r="M23" i="7"/>
  <c r="N23" i="7"/>
  <c r="O23" i="7"/>
  <c r="P23" i="7"/>
  <c r="Q23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D72" i="7"/>
  <c r="E72" i="7"/>
  <c r="F72" i="7"/>
  <c r="G72" i="7"/>
  <c r="H72" i="7"/>
  <c r="I72" i="7"/>
  <c r="J72" i="7"/>
  <c r="K72" i="7"/>
  <c r="L72" i="7"/>
  <c r="M72" i="7"/>
  <c r="N72" i="7"/>
  <c r="O72" i="7"/>
  <c r="P72" i="7"/>
  <c r="Q72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D121" i="7"/>
  <c r="E121" i="7"/>
  <c r="F121" i="7"/>
  <c r="G121" i="7"/>
  <c r="H121" i="7"/>
  <c r="I121" i="7"/>
  <c r="J121" i="7"/>
  <c r="K121" i="7"/>
  <c r="L121" i="7"/>
  <c r="M121" i="7"/>
  <c r="N121" i="7"/>
  <c r="O121" i="7"/>
  <c r="P121" i="7"/>
  <c r="Q121" i="7"/>
  <c r="D122" i="7"/>
  <c r="E122" i="7"/>
  <c r="F122" i="7"/>
  <c r="G122" i="7"/>
  <c r="H122" i="7"/>
  <c r="I122" i="7"/>
  <c r="J122" i="7"/>
  <c r="K122" i="7"/>
  <c r="L122" i="7"/>
  <c r="M122" i="7"/>
  <c r="N122" i="7"/>
  <c r="O122" i="7"/>
  <c r="P122" i="7"/>
  <c r="Q122" i="7"/>
  <c r="D123" i="7"/>
  <c r="E123" i="7"/>
  <c r="F123" i="7"/>
  <c r="G123" i="7"/>
  <c r="H123" i="7"/>
  <c r="I123" i="7"/>
  <c r="J123" i="7"/>
  <c r="K123" i="7"/>
  <c r="L123" i="7"/>
  <c r="M123" i="7"/>
  <c r="N123" i="7"/>
  <c r="O123" i="7"/>
  <c r="P123" i="7"/>
  <c r="Q123" i="7"/>
  <c r="E120" i="7"/>
  <c r="F120" i="7"/>
  <c r="G120" i="7"/>
  <c r="H120" i="7"/>
  <c r="I120" i="7"/>
  <c r="J120" i="7"/>
  <c r="K120" i="7"/>
  <c r="L120" i="7"/>
  <c r="M120" i="7"/>
  <c r="N120" i="7"/>
  <c r="O120" i="7"/>
  <c r="P120" i="7"/>
  <c r="Q120" i="7"/>
  <c r="D120" i="7"/>
  <c r="D70" i="7"/>
  <c r="D20" i="7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D69" i="14"/>
  <c r="E69" i="14"/>
  <c r="F69" i="14"/>
  <c r="G69" i="14"/>
  <c r="H69" i="14"/>
  <c r="I69" i="14"/>
  <c r="J69" i="14"/>
  <c r="K69" i="14"/>
  <c r="L69" i="14"/>
  <c r="M69" i="14"/>
  <c r="N69" i="14"/>
  <c r="O69" i="14"/>
  <c r="P69" i="14"/>
  <c r="Q69" i="14"/>
  <c r="E68" i="14"/>
  <c r="F68" i="14"/>
  <c r="G68" i="14"/>
  <c r="H68" i="14"/>
  <c r="I68" i="14"/>
  <c r="J68" i="14"/>
  <c r="K68" i="14"/>
  <c r="L68" i="14"/>
  <c r="M68" i="14"/>
  <c r="N68" i="14"/>
  <c r="O68" i="14"/>
  <c r="P68" i="14"/>
  <c r="Q68" i="14"/>
  <c r="D119" i="14"/>
  <c r="E119" i="14"/>
  <c r="F119" i="14"/>
  <c r="G119" i="14"/>
  <c r="H119" i="14"/>
  <c r="I119" i="14"/>
  <c r="J119" i="14"/>
  <c r="K119" i="14"/>
  <c r="L119" i="14"/>
  <c r="M119" i="14"/>
  <c r="N119" i="14"/>
  <c r="O119" i="14"/>
  <c r="P119" i="14"/>
  <c r="Q119" i="14"/>
  <c r="E118" i="14"/>
  <c r="F118" i="14"/>
  <c r="G118" i="14"/>
  <c r="H118" i="14"/>
  <c r="I118" i="14"/>
  <c r="J118" i="14"/>
  <c r="K118" i="14"/>
  <c r="L118" i="14"/>
  <c r="M118" i="14"/>
  <c r="N118" i="14"/>
  <c r="O118" i="14"/>
  <c r="P118" i="14"/>
  <c r="Q118" i="14"/>
  <c r="D118" i="14"/>
  <c r="D68" i="14"/>
  <c r="D18" i="14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D69" i="13"/>
  <c r="E69" i="13"/>
  <c r="F69" i="13"/>
  <c r="G69" i="13"/>
  <c r="H69" i="13"/>
  <c r="I69" i="13"/>
  <c r="J69" i="13"/>
  <c r="K69" i="13"/>
  <c r="L69" i="13"/>
  <c r="M69" i="13"/>
  <c r="N69" i="13"/>
  <c r="O69" i="13"/>
  <c r="P69" i="13"/>
  <c r="Q69" i="13"/>
  <c r="E68" i="13"/>
  <c r="F68" i="13"/>
  <c r="G68" i="13"/>
  <c r="H68" i="13"/>
  <c r="I68" i="13"/>
  <c r="J68" i="13"/>
  <c r="K68" i="13"/>
  <c r="L68" i="13"/>
  <c r="M68" i="13"/>
  <c r="N68" i="13"/>
  <c r="O68" i="13"/>
  <c r="P68" i="13"/>
  <c r="Q68" i="13"/>
  <c r="D119" i="13"/>
  <c r="E119" i="13"/>
  <c r="F119" i="13"/>
  <c r="G119" i="13"/>
  <c r="H119" i="13"/>
  <c r="I119" i="13"/>
  <c r="J119" i="13"/>
  <c r="K119" i="13"/>
  <c r="L119" i="13"/>
  <c r="M119" i="13"/>
  <c r="N119" i="13"/>
  <c r="O119" i="13"/>
  <c r="P119" i="13"/>
  <c r="Q119" i="13"/>
  <c r="E118" i="13"/>
  <c r="F118" i="13"/>
  <c r="G118" i="13"/>
  <c r="H118" i="13"/>
  <c r="I118" i="13"/>
  <c r="J118" i="13"/>
  <c r="K118" i="13"/>
  <c r="L118" i="13"/>
  <c r="M118" i="13"/>
  <c r="N118" i="13"/>
  <c r="O118" i="13"/>
  <c r="P118" i="13"/>
  <c r="Q118" i="13"/>
  <c r="D118" i="13"/>
  <c r="D68" i="13"/>
  <c r="D18" i="13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D69" i="11"/>
  <c r="E69" i="11"/>
  <c r="F69" i="11"/>
  <c r="G69" i="11"/>
  <c r="H69" i="11"/>
  <c r="I69" i="11"/>
  <c r="J69" i="11"/>
  <c r="K69" i="11"/>
  <c r="L69" i="11"/>
  <c r="M69" i="11"/>
  <c r="N69" i="11"/>
  <c r="O69" i="11"/>
  <c r="P69" i="11"/>
  <c r="Q69" i="11"/>
  <c r="E68" i="11"/>
  <c r="F68" i="11"/>
  <c r="G68" i="11"/>
  <c r="H68" i="11"/>
  <c r="I68" i="11"/>
  <c r="J68" i="11"/>
  <c r="K68" i="11"/>
  <c r="L68" i="11"/>
  <c r="M68" i="11"/>
  <c r="N68" i="11"/>
  <c r="O68" i="11"/>
  <c r="P68" i="11"/>
  <c r="Q68" i="11"/>
  <c r="D119" i="11"/>
  <c r="E119" i="11"/>
  <c r="F119" i="11"/>
  <c r="G119" i="11"/>
  <c r="H119" i="11"/>
  <c r="I119" i="11"/>
  <c r="J119" i="11"/>
  <c r="K119" i="11"/>
  <c r="L119" i="11"/>
  <c r="M119" i="11"/>
  <c r="N119" i="11"/>
  <c r="O119" i="11"/>
  <c r="P119" i="11"/>
  <c r="Q119" i="11"/>
  <c r="E118" i="11"/>
  <c r="F118" i="11"/>
  <c r="G118" i="11"/>
  <c r="H118" i="11"/>
  <c r="I118" i="11"/>
  <c r="J118" i="11"/>
  <c r="K118" i="11"/>
  <c r="L118" i="11"/>
  <c r="M118" i="11"/>
  <c r="N118" i="11"/>
  <c r="O118" i="11"/>
  <c r="P118" i="11"/>
  <c r="Q118" i="11"/>
  <c r="D118" i="11"/>
  <c r="D68" i="11"/>
  <c r="D18" i="11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D119" i="10"/>
  <c r="E119" i="10"/>
  <c r="F119" i="10"/>
  <c r="G119" i="10"/>
  <c r="H119" i="10"/>
  <c r="I119" i="10"/>
  <c r="J119" i="10"/>
  <c r="K119" i="10"/>
  <c r="L119" i="10"/>
  <c r="M119" i="10"/>
  <c r="N119" i="10"/>
  <c r="O119" i="10"/>
  <c r="P119" i="10"/>
  <c r="Q119" i="10"/>
  <c r="E118" i="10"/>
  <c r="F118" i="10"/>
  <c r="G118" i="10"/>
  <c r="H118" i="10"/>
  <c r="I118" i="10"/>
  <c r="J118" i="10"/>
  <c r="K118" i="10"/>
  <c r="L118" i="10"/>
  <c r="M118" i="10"/>
  <c r="N118" i="10"/>
  <c r="O118" i="10"/>
  <c r="P118" i="10"/>
  <c r="Q118" i="10"/>
  <c r="D118" i="10"/>
  <c r="D68" i="10"/>
  <c r="D18" i="10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D119" i="7"/>
  <c r="E119" i="7"/>
  <c r="F119" i="7"/>
  <c r="G119" i="7"/>
  <c r="H119" i="7"/>
  <c r="I119" i="7"/>
  <c r="J119" i="7"/>
  <c r="K119" i="7"/>
  <c r="L119" i="7"/>
  <c r="M119" i="7"/>
  <c r="N119" i="7"/>
  <c r="O119" i="7"/>
  <c r="P119" i="7"/>
  <c r="Q119" i="7"/>
  <c r="E118" i="7"/>
  <c r="F118" i="7"/>
  <c r="G118" i="7"/>
  <c r="H118" i="7"/>
  <c r="I118" i="7"/>
  <c r="J118" i="7"/>
  <c r="K118" i="7"/>
  <c r="L118" i="7"/>
  <c r="M118" i="7"/>
  <c r="N118" i="7"/>
  <c r="O118" i="7"/>
  <c r="P118" i="7"/>
  <c r="Q118" i="7"/>
  <c r="D118" i="7"/>
  <c r="D68" i="7"/>
  <c r="D18" i="7"/>
  <c r="E117" i="14"/>
  <c r="F117" i="14"/>
  <c r="G117" i="14"/>
  <c r="H117" i="14"/>
  <c r="I117" i="14"/>
  <c r="J117" i="14"/>
  <c r="K117" i="14"/>
  <c r="L117" i="14"/>
  <c r="M117" i="14"/>
  <c r="N117" i="14"/>
  <c r="O117" i="14"/>
  <c r="P117" i="14"/>
  <c r="Q117" i="14"/>
  <c r="D117" i="14"/>
  <c r="E67" i="14"/>
  <c r="F67" i="14"/>
  <c r="G67" i="14"/>
  <c r="H67" i="14"/>
  <c r="I67" i="14"/>
  <c r="J67" i="14"/>
  <c r="K67" i="14"/>
  <c r="L67" i="14"/>
  <c r="M67" i="14"/>
  <c r="N67" i="14"/>
  <c r="O67" i="14"/>
  <c r="P67" i="14"/>
  <c r="Q67" i="14"/>
  <c r="D6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D17" i="14"/>
  <c r="E117" i="13"/>
  <c r="F117" i="13"/>
  <c r="G117" i="13"/>
  <c r="H117" i="13"/>
  <c r="I117" i="13"/>
  <c r="J117" i="13"/>
  <c r="K117" i="13"/>
  <c r="L117" i="13"/>
  <c r="M117" i="13"/>
  <c r="N117" i="13"/>
  <c r="O117" i="13"/>
  <c r="P117" i="13"/>
  <c r="Q117" i="13"/>
  <c r="D117" i="13"/>
  <c r="E67" i="13"/>
  <c r="F67" i="13"/>
  <c r="G67" i="13"/>
  <c r="H67" i="13"/>
  <c r="I67" i="13"/>
  <c r="J67" i="13"/>
  <c r="K67" i="13"/>
  <c r="L67" i="13"/>
  <c r="M67" i="13"/>
  <c r="N67" i="13"/>
  <c r="O67" i="13"/>
  <c r="P67" i="13"/>
  <c r="Q67" i="13"/>
  <c r="D6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D17" i="13"/>
  <c r="E117" i="11"/>
  <c r="F117" i="11"/>
  <c r="G117" i="11"/>
  <c r="H117" i="11"/>
  <c r="I117" i="11"/>
  <c r="J117" i="11"/>
  <c r="K117" i="11"/>
  <c r="L117" i="11"/>
  <c r="M117" i="11"/>
  <c r="N117" i="11"/>
  <c r="O117" i="11"/>
  <c r="P117" i="11"/>
  <c r="Q117" i="11"/>
  <c r="D117" i="11"/>
  <c r="E67" i="11"/>
  <c r="F67" i="11"/>
  <c r="G67" i="11"/>
  <c r="H67" i="11"/>
  <c r="I67" i="11"/>
  <c r="J67" i="11"/>
  <c r="K67" i="11"/>
  <c r="L67" i="11"/>
  <c r="M67" i="11"/>
  <c r="N67" i="11"/>
  <c r="O67" i="11"/>
  <c r="P67" i="11"/>
  <c r="Q67" i="11"/>
  <c r="D6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D17" i="11"/>
  <c r="E117" i="10"/>
  <c r="F117" i="10"/>
  <c r="G117" i="10"/>
  <c r="H117" i="10"/>
  <c r="I117" i="10"/>
  <c r="J117" i="10"/>
  <c r="K117" i="10"/>
  <c r="L117" i="10"/>
  <c r="M117" i="10"/>
  <c r="N117" i="10"/>
  <c r="O117" i="10"/>
  <c r="P117" i="10"/>
  <c r="Q117" i="10"/>
  <c r="D11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D6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D17" i="10"/>
  <c r="E117" i="7"/>
  <c r="F117" i="7"/>
  <c r="G117" i="7"/>
  <c r="H117" i="7"/>
  <c r="I117" i="7"/>
  <c r="J117" i="7"/>
  <c r="K117" i="7"/>
  <c r="L117" i="7"/>
  <c r="M117" i="7"/>
  <c r="N117" i="7"/>
  <c r="O117" i="7"/>
  <c r="P117" i="7"/>
  <c r="Q117" i="7"/>
  <c r="D117" i="7"/>
  <c r="Q67" i="7"/>
  <c r="E67" i="7"/>
  <c r="F67" i="7"/>
  <c r="G67" i="7"/>
  <c r="H67" i="7"/>
  <c r="I67" i="7"/>
  <c r="J67" i="7"/>
  <c r="K67" i="7"/>
  <c r="L67" i="7"/>
  <c r="M67" i="7"/>
  <c r="N67" i="7"/>
  <c r="O67" i="7"/>
  <c r="P67" i="7"/>
  <c r="D6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D17" i="7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D64" i="14"/>
  <c r="E64" i="14"/>
  <c r="F64" i="14"/>
  <c r="G64" i="14"/>
  <c r="H64" i="14"/>
  <c r="I64" i="14"/>
  <c r="J64" i="14"/>
  <c r="K64" i="14"/>
  <c r="L64" i="14"/>
  <c r="M64" i="14"/>
  <c r="N64" i="14"/>
  <c r="O64" i="14"/>
  <c r="P64" i="14"/>
  <c r="Q64" i="14"/>
  <c r="D65" i="14"/>
  <c r="E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D66" i="14"/>
  <c r="E66" i="14"/>
  <c r="F66" i="14"/>
  <c r="G66" i="14"/>
  <c r="H66" i="14"/>
  <c r="I66" i="14"/>
  <c r="J66" i="14"/>
  <c r="K66" i="14"/>
  <c r="L66" i="14"/>
  <c r="M66" i="14"/>
  <c r="N66" i="14"/>
  <c r="O66" i="14"/>
  <c r="P66" i="14"/>
  <c r="Q66" i="14"/>
  <c r="E63" i="14"/>
  <c r="F63" i="14"/>
  <c r="G63" i="14"/>
  <c r="H63" i="14"/>
  <c r="I63" i="14"/>
  <c r="J63" i="14"/>
  <c r="K63" i="14"/>
  <c r="L63" i="14"/>
  <c r="M63" i="14"/>
  <c r="N63" i="14"/>
  <c r="O63" i="14"/>
  <c r="P63" i="14"/>
  <c r="Q63" i="14"/>
  <c r="D114" i="14"/>
  <c r="E114" i="14"/>
  <c r="F114" i="14"/>
  <c r="G114" i="14"/>
  <c r="H114" i="14"/>
  <c r="I114" i="14"/>
  <c r="J114" i="14"/>
  <c r="K114" i="14"/>
  <c r="L114" i="14"/>
  <c r="M114" i="14"/>
  <c r="N114" i="14"/>
  <c r="O114" i="14"/>
  <c r="P114" i="14"/>
  <c r="Q114" i="14"/>
  <c r="D115" i="14"/>
  <c r="E115" i="14"/>
  <c r="F115" i="14"/>
  <c r="G115" i="14"/>
  <c r="H115" i="14"/>
  <c r="I115" i="14"/>
  <c r="J115" i="14"/>
  <c r="K115" i="14"/>
  <c r="L115" i="14"/>
  <c r="M115" i="14"/>
  <c r="N115" i="14"/>
  <c r="O115" i="14"/>
  <c r="P115" i="14"/>
  <c r="Q115" i="14"/>
  <c r="D116" i="14"/>
  <c r="E116" i="14"/>
  <c r="F116" i="14"/>
  <c r="G116" i="14"/>
  <c r="H116" i="14"/>
  <c r="I116" i="14"/>
  <c r="J116" i="14"/>
  <c r="K116" i="14"/>
  <c r="L116" i="14"/>
  <c r="M116" i="14"/>
  <c r="N116" i="14"/>
  <c r="O116" i="14"/>
  <c r="P116" i="14"/>
  <c r="Q116" i="14"/>
  <c r="E113" i="14"/>
  <c r="F113" i="14"/>
  <c r="G113" i="14"/>
  <c r="H113" i="14"/>
  <c r="I113" i="14"/>
  <c r="J113" i="14"/>
  <c r="K113" i="14"/>
  <c r="L113" i="14"/>
  <c r="M113" i="14"/>
  <c r="N113" i="14"/>
  <c r="O113" i="14"/>
  <c r="P113" i="14"/>
  <c r="Q113" i="14"/>
  <c r="D113" i="14"/>
  <c r="D63" i="14"/>
  <c r="D13" i="14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D64" i="13"/>
  <c r="E64" i="13"/>
  <c r="F64" i="13"/>
  <c r="G64" i="13"/>
  <c r="H64" i="13"/>
  <c r="I64" i="13"/>
  <c r="J64" i="13"/>
  <c r="K64" i="13"/>
  <c r="L64" i="13"/>
  <c r="M64" i="13"/>
  <c r="N64" i="13"/>
  <c r="O64" i="13"/>
  <c r="P64" i="13"/>
  <c r="Q64" i="13"/>
  <c r="D65" i="13"/>
  <c r="E65" i="13"/>
  <c r="F65" i="13"/>
  <c r="G65" i="13"/>
  <c r="H65" i="13"/>
  <c r="I65" i="13"/>
  <c r="J65" i="13"/>
  <c r="K65" i="13"/>
  <c r="L65" i="13"/>
  <c r="M65" i="13"/>
  <c r="N65" i="13"/>
  <c r="O65" i="13"/>
  <c r="P65" i="13"/>
  <c r="Q65" i="13"/>
  <c r="D66" i="13"/>
  <c r="E66" i="13"/>
  <c r="F66" i="13"/>
  <c r="G66" i="13"/>
  <c r="H66" i="13"/>
  <c r="I66" i="13"/>
  <c r="J66" i="13"/>
  <c r="K66" i="13"/>
  <c r="L66" i="13"/>
  <c r="M66" i="13"/>
  <c r="N66" i="13"/>
  <c r="O66" i="13"/>
  <c r="P66" i="13"/>
  <c r="Q66" i="13"/>
  <c r="E63" i="13"/>
  <c r="F63" i="13"/>
  <c r="G63" i="13"/>
  <c r="H63" i="13"/>
  <c r="I63" i="13"/>
  <c r="J63" i="13"/>
  <c r="K63" i="13"/>
  <c r="L63" i="13"/>
  <c r="M63" i="13"/>
  <c r="N63" i="13"/>
  <c r="O63" i="13"/>
  <c r="P63" i="13"/>
  <c r="Q63" i="13"/>
  <c r="D114" i="13"/>
  <c r="E114" i="13"/>
  <c r="F114" i="13"/>
  <c r="G114" i="13"/>
  <c r="H114" i="13"/>
  <c r="I114" i="13"/>
  <c r="J114" i="13"/>
  <c r="K114" i="13"/>
  <c r="L114" i="13"/>
  <c r="M114" i="13"/>
  <c r="N114" i="13"/>
  <c r="O114" i="13"/>
  <c r="P114" i="13"/>
  <c r="Q114" i="13"/>
  <c r="D115" i="13"/>
  <c r="E115" i="13"/>
  <c r="F115" i="13"/>
  <c r="G115" i="13"/>
  <c r="H115" i="13"/>
  <c r="I115" i="13"/>
  <c r="J115" i="13"/>
  <c r="K115" i="13"/>
  <c r="L115" i="13"/>
  <c r="M115" i="13"/>
  <c r="N115" i="13"/>
  <c r="O115" i="13"/>
  <c r="P115" i="13"/>
  <c r="Q115" i="13"/>
  <c r="D116" i="13"/>
  <c r="E116" i="13"/>
  <c r="F116" i="13"/>
  <c r="G116" i="13"/>
  <c r="H116" i="13"/>
  <c r="I116" i="13"/>
  <c r="J116" i="13"/>
  <c r="K116" i="13"/>
  <c r="L116" i="13"/>
  <c r="M116" i="13"/>
  <c r="N116" i="13"/>
  <c r="O116" i="13"/>
  <c r="P116" i="13"/>
  <c r="Q116" i="13"/>
  <c r="E113" i="13"/>
  <c r="F113" i="13"/>
  <c r="G113" i="13"/>
  <c r="H113" i="13"/>
  <c r="I113" i="13"/>
  <c r="J113" i="13"/>
  <c r="K113" i="13"/>
  <c r="L113" i="13"/>
  <c r="M113" i="13"/>
  <c r="N113" i="13"/>
  <c r="O113" i="13"/>
  <c r="P113" i="13"/>
  <c r="Q113" i="13"/>
  <c r="D113" i="13"/>
  <c r="D63" i="13"/>
  <c r="D13" i="13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D64" i="11"/>
  <c r="E64" i="11"/>
  <c r="F64" i="11"/>
  <c r="G64" i="11"/>
  <c r="H64" i="11"/>
  <c r="I64" i="11"/>
  <c r="J64" i="11"/>
  <c r="K64" i="11"/>
  <c r="L64" i="11"/>
  <c r="M64" i="11"/>
  <c r="N64" i="11"/>
  <c r="O64" i="11"/>
  <c r="P64" i="11"/>
  <c r="Q64" i="11"/>
  <c r="D65" i="11"/>
  <c r="E65" i="11"/>
  <c r="F65" i="11"/>
  <c r="G65" i="11"/>
  <c r="H65" i="11"/>
  <c r="I65" i="11"/>
  <c r="J65" i="11"/>
  <c r="K65" i="11"/>
  <c r="L65" i="11"/>
  <c r="M65" i="11"/>
  <c r="N65" i="11"/>
  <c r="O65" i="11"/>
  <c r="P65" i="11"/>
  <c r="Q65" i="11"/>
  <c r="D66" i="11"/>
  <c r="E66" i="11"/>
  <c r="F66" i="11"/>
  <c r="G66" i="11"/>
  <c r="H66" i="11"/>
  <c r="I66" i="11"/>
  <c r="J66" i="11"/>
  <c r="K66" i="11"/>
  <c r="L66" i="11"/>
  <c r="M66" i="11"/>
  <c r="N66" i="11"/>
  <c r="O66" i="11"/>
  <c r="P66" i="11"/>
  <c r="Q66" i="11"/>
  <c r="E63" i="11"/>
  <c r="F63" i="11"/>
  <c r="G63" i="11"/>
  <c r="H63" i="11"/>
  <c r="I63" i="11"/>
  <c r="J63" i="11"/>
  <c r="K63" i="11"/>
  <c r="L63" i="11"/>
  <c r="M63" i="11"/>
  <c r="N63" i="11"/>
  <c r="O63" i="11"/>
  <c r="P63" i="11"/>
  <c r="Q63" i="11"/>
  <c r="D114" i="11"/>
  <c r="E114" i="11"/>
  <c r="F114" i="11"/>
  <c r="G114" i="11"/>
  <c r="H114" i="11"/>
  <c r="I114" i="11"/>
  <c r="J114" i="11"/>
  <c r="K114" i="11"/>
  <c r="L114" i="11"/>
  <c r="M114" i="11"/>
  <c r="N114" i="11"/>
  <c r="O114" i="11"/>
  <c r="P114" i="11"/>
  <c r="Q114" i="11"/>
  <c r="D115" i="11"/>
  <c r="E115" i="11"/>
  <c r="F115" i="11"/>
  <c r="G115" i="11"/>
  <c r="H115" i="11"/>
  <c r="I115" i="11"/>
  <c r="J115" i="11"/>
  <c r="K115" i="11"/>
  <c r="L115" i="11"/>
  <c r="M115" i="11"/>
  <c r="N115" i="11"/>
  <c r="O115" i="11"/>
  <c r="P115" i="11"/>
  <c r="Q115" i="11"/>
  <c r="D116" i="11"/>
  <c r="E116" i="11"/>
  <c r="F116" i="11"/>
  <c r="G116" i="11"/>
  <c r="H116" i="11"/>
  <c r="I116" i="11"/>
  <c r="J116" i="11"/>
  <c r="K116" i="11"/>
  <c r="L116" i="11"/>
  <c r="M116" i="11"/>
  <c r="N116" i="11"/>
  <c r="O116" i="11"/>
  <c r="P116" i="11"/>
  <c r="Q116" i="11"/>
  <c r="E113" i="11"/>
  <c r="F113" i="11"/>
  <c r="G113" i="11"/>
  <c r="H113" i="11"/>
  <c r="I113" i="11"/>
  <c r="J113" i="11"/>
  <c r="K113" i="11"/>
  <c r="L113" i="11"/>
  <c r="M113" i="11"/>
  <c r="N113" i="11"/>
  <c r="O113" i="11"/>
  <c r="P113" i="11"/>
  <c r="Q113" i="11"/>
  <c r="D113" i="11"/>
  <c r="D63" i="11"/>
  <c r="D13" i="11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D116" i="10"/>
  <c r="E116" i="10"/>
  <c r="F116" i="10"/>
  <c r="G116" i="10"/>
  <c r="H116" i="10"/>
  <c r="I116" i="10"/>
  <c r="J116" i="10"/>
  <c r="K116" i="10"/>
  <c r="L116" i="10"/>
  <c r="M116" i="10"/>
  <c r="N116" i="10"/>
  <c r="O116" i="10"/>
  <c r="P116" i="10"/>
  <c r="Q116" i="10"/>
  <c r="D114" i="10"/>
  <c r="E114" i="10"/>
  <c r="F114" i="10"/>
  <c r="G114" i="10"/>
  <c r="H114" i="10"/>
  <c r="I114" i="10"/>
  <c r="J114" i="10"/>
  <c r="K114" i="10"/>
  <c r="L114" i="10"/>
  <c r="M114" i="10"/>
  <c r="N114" i="10"/>
  <c r="O114" i="10"/>
  <c r="P114" i="10"/>
  <c r="Q114" i="10"/>
  <c r="D115" i="10"/>
  <c r="E115" i="10"/>
  <c r="F115" i="10"/>
  <c r="G115" i="10"/>
  <c r="H115" i="10"/>
  <c r="I115" i="10"/>
  <c r="J115" i="10"/>
  <c r="K115" i="10"/>
  <c r="L115" i="10"/>
  <c r="M115" i="10"/>
  <c r="N115" i="10"/>
  <c r="O115" i="10"/>
  <c r="P115" i="10"/>
  <c r="Q115" i="10"/>
  <c r="E113" i="10"/>
  <c r="F113" i="10"/>
  <c r="G113" i="10"/>
  <c r="H113" i="10"/>
  <c r="I113" i="10"/>
  <c r="J113" i="10"/>
  <c r="K113" i="10"/>
  <c r="L113" i="10"/>
  <c r="M113" i="10"/>
  <c r="N113" i="10"/>
  <c r="O113" i="10"/>
  <c r="P113" i="10"/>
  <c r="Q113" i="10"/>
  <c r="D113" i="10"/>
  <c r="D63" i="10"/>
  <c r="D13" i="10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D114" i="7"/>
  <c r="E114" i="7"/>
  <c r="F114" i="7"/>
  <c r="G114" i="7"/>
  <c r="H114" i="7"/>
  <c r="I114" i="7"/>
  <c r="J114" i="7"/>
  <c r="K114" i="7"/>
  <c r="L114" i="7"/>
  <c r="M114" i="7"/>
  <c r="N114" i="7"/>
  <c r="O114" i="7"/>
  <c r="P114" i="7"/>
  <c r="Q114" i="7"/>
  <c r="D115" i="7"/>
  <c r="E115" i="7"/>
  <c r="F115" i="7"/>
  <c r="G115" i="7"/>
  <c r="H115" i="7"/>
  <c r="I115" i="7"/>
  <c r="J115" i="7"/>
  <c r="K115" i="7"/>
  <c r="L115" i="7"/>
  <c r="M115" i="7"/>
  <c r="N115" i="7"/>
  <c r="O115" i="7"/>
  <c r="P115" i="7"/>
  <c r="Q115" i="7"/>
  <c r="D116" i="7"/>
  <c r="E116" i="7"/>
  <c r="F116" i="7"/>
  <c r="G116" i="7"/>
  <c r="H116" i="7"/>
  <c r="I116" i="7"/>
  <c r="J116" i="7"/>
  <c r="K116" i="7"/>
  <c r="L116" i="7"/>
  <c r="M116" i="7"/>
  <c r="N116" i="7"/>
  <c r="O116" i="7"/>
  <c r="P116" i="7"/>
  <c r="Q116" i="7"/>
  <c r="E113" i="7"/>
  <c r="F113" i="7"/>
  <c r="G113" i="7"/>
  <c r="H113" i="7"/>
  <c r="I113" i="7"/>
  <c r="J113" i="7"/>
  <c r="K113" i="7"/>
  <c r="L113" i="7"/>
  <c r="M113" i="7"/>
  <c r="N113" i="7"/>
  <c r="O113" i="7"/>
  <c r="P113" i="7"/>
  <c r="Q113" i="7"/>
  <c r="D113" i="7"/>
  <c r="D63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D13" i="7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D58" i="14"/>
  <c r="E58" i="14"/>
  <c r="F58" i="14"/>
  <c r="G58" i="14"/>
  <c r="H58" i="14"/>
  <c r="I58" i="14"/>
  <c r="J58" i="14"/>
  <c r="K58" i="14"/>
  <c r="L58" i="14"/>
  <c r="M58" i="14"/>
  <c r="N58" i="14"/>
  <c r="O58" i="14"/>
  <c r="P58" i="14"/>
  <c r="Q58" i="14"/>
  <c r="D59" i="14"/>
  <c r="E59" i="14"/>
  <c r="F59" i="14"/>
  <c r="G59" i="14"/>
  <c r="H59" i="14"/>
  <c r="I59" i="14"/>
  <c r="J59" i="14"/>
  <c r="K59" i="14"/>
  <c r="L59" i="14"/>
  <c r="M59" i="14"/>
  <c r="N59" i="14"/>
  <c r="O59" i="14"/>
  <c r="P59" i="14"/>
  <c r="Q59" i="14"/>
  <c r="D60" i="14"/>
  <c r="E60" i="14"/>
  <c r="F60" i="14"/>
  <c r="G60" i="14"/>
  <c r="H60" i="14"/>
  <c r="I60" i="14"/>
  <c r="J60" i="14"/>
  <c r="K60" i="14"/>
  <c r="L60" i="14"/>
  <c r="M60" i="14"/>
  <c r="N60" i="14"/>
  <c r="O60" i="14"/>
  <c r="P60" i="14"/>
  <c r="Q60" i="14"/>
  <c r="E57" i="14"/>
  <c r="F57" i="14"/>
  <c r="G57" i="14"/>
  <c r="H57" i="14"/>
  <c r="I57" i="14"/>
  <c r="J57" i="14"/>
  <c r="K57" i="14"/>
  <c r="L57" i="14"/>
  <c r="M57" i="14"/>
  <c r="N57" i="14"/>
  <c r="O57" i="14"/>
  <c r="P57" i="14"/>
  <c r="Q57" i="14"/>
  <c r="D108" i="14"/>
  <c r="E108" i="14"/>
  <c r="F108" i="14"/>
  <c r="G108" i="14"/>
  <c r="H108" i="14"/>
  <c r="I108" i="14"/>
  <c r="J108" i="14"/>
  <c r="K108" i="14"/>
  <c r="L108" i="14"/>
  <c r="M108" i="14"/>
  <c r="N108" i="14"/>
  <c r="O108" i="14"/>
  <c r="P108" i="14"/>
  <c r="Q108" i="14"/>
  <c r="D109" i="14"/>
  <c r="E109" i="14"/>
  <c r="F109" i="14"/>
  <c r="G109" i="14"/>
  <c r="H109" i="14"/>
  <c r="I109" i="14"/>
  <c r="J109" i="14"/>
  <c r="K109" i="14"/>
  <c r="L109" i="14"/>
  <c r="M109" i="14"/>
  <c r="N109" i="14"/>
  <c r="O109" i="14"/>
  <c r="P109" i="14"/>
  <c r="Q109" i="14"/>
  <c r="D110" i="14"/>
  <c r="E110" i="14"/>
  <c r="F110" i="14"/>
  <c r="G110" i="14"/>
  <c r="H110" i="14"/>
  <c r="I110" i="14"/>
  <c r="J110" i="14"/>
  <c r="K110" i="14"/>
  <c r="L110" i="14"/>
  <c r="M110" i="14"/>
  <c r="N110" i="14"/>
  <c r="O110" i="14"/>
  <c r="P110" i="14"/>
  <c r="Q110" i="14"/>
  <c r="E107" i="14"/>
  <c r="F107" i="14"/>
  <c r="G107" i="14"/>
  <c r="H107" i="14"/>
  <c r="I107" i="14"/>
  <c r="J107" i="14"/>
  <c r="K107" i="14"/>
  <c r="L107" i="14"/>
  <c r="M107" i="14"/>
  <c r="N107" i="14"/>
  <c r="O107" i="14"/>
  <c r="P107" i="14"/>
  <c r="Q107" i="14"/>
  <c r="D107" i="14"/>
  <c r="D57" i="14"/>
  <c r="D7" i="14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D58" i="13"/>
  <c r="E58" i="13"/>
  <c r="F58" i="13"/>
  <c r="G58" i="13"/>
  <c r="H58" i="13"/>
  <c r="I58" i="13"/>
  <c r="J58" i="13"/>
  <c r="K58" i="13"/>
  <c r="L58" i="13"/>
  <c r="M58" i="13"/>
  <c r="N58" i="13"/>
  <c r="O58" i="13"/>
  <c r="P58" i="13"/>
  <c r="Q58" i="13"/>
  <c r="D59" i="13"/>
  <c r="E59" i="13"/>
  <c r="F59" i="13"/>
  <c r="G59" i="13"/>
  <c r="H59" i="13"/>
  <c r="I59" i="13"/>
  <c r="J59" i="13"/>
  <c r="K59" i="13"/>
  <c r="L59" i="13"/>
  <c r="M59" i="13"/>
  <c r="N59" i="13"/>
  <c r="O59" i="13"/>
  <c r="P59" i="13"/>
  <c r="Q59" i="13"/>
  <c r="D60" i="13"/>
  <c r="E60" i="13"/>
  <c r="F60" i="13"/>
  <c r="G60" i="13"/>
  <c r="H60" i="13"/>
  <c r="I60" i="13"/>
  <c r="J60" i="13"/>
  <c r="K60" i="13"/>
  <c r="L60" i="13"/>
  <c r="M60" i="13"/>
  <c r="N60" i="13"/>
  <c r="O60" i="13"/>
  <c r="P60" i="13"/>
  <c r="Q60" i="13"/>
  <c r="E57" i="13"/>
  <c r="F57" i="13"/>
  <c r="G57" i="13"/>
  <c r="H57" i="13"/>
  <c r="I57" i="13"/>
  <c r="J57" i="13"/>
  <c r="K57" i="13"/>
  <c r="L57" i="13"/>
  <c r="M57" i="13"/>
  <c r="N57" i="13"/>
  <c r="O57" i="13"/>
  <c r="P57" i="13"/>
  <c r="Q57" i="13"/>
  <c r="D108" i="13"/>
  <c r="E108" i="13"/>
  <c r="F108" i="13"/>
  <c r="G108" i="13"/>
  <c r="H108" i="13"/>
  <c r="I108" i="13"/>
  <c r="J108" i="13"/>
  <c r="K108" i="13"/>
  <c r="L108" i="13"/>
  <c r="M108" i="13"/>
  <c r="N108" i="13"/>
  <c r="O108" i="13"/>
  <c r="P108" i="13"/>
  <c r="Q108" i="13"/>
  <c r="D109" i="13"/>
  <c r="E109" i="13"/>
  <c r="F109" i="13"/>
  <c r="G109" i="13"/>
  <c r="H109" i="13"/>
  <c r="I109" i="13"/>
  <c r="J109" i="13"/>
  <c r="K109" i="13"/>
  <c r="L109" i="13"/>
  <c r="M109" i="13"/>
  <c r="N109" i="13"/>
  <c r="O109" i="13"/>
  <c r="P109" i="13"/>
  <c r="Q109" i="13"/>
  <c r="D110" i="13"/>
  <c r="E110" i="13"/>
  <c r="F110" i="13"/>
  <c r="G110" i="13"/>
  <c r="H110" i="13"/>
  <c r="I110" i="13"/>
  <c r="J110" i="13"/>
  <c r="K110" i="13"/>
  <c r="L110" i="13"/>
  <c r="M110" i="13"/>
  <c r="N110" i="13"/>
  <c r="O110" i="13"/>
  <c r="P110" i="13"/>
  <c r="Q110" i="13"/>
  <c r="E107" i="13"/>
  <c r="F107" i="13"/>
  <c r="G107" i="13"/>
  <c r="H107" i="13"/>
  <c r="I107" i="13"/>
  <c r="J107" i="13"/>
  <c r="K107" i="13"/>
  <c r="L107" i="13"/>
  <c r="M107" i="13"/>
  <c r="N107" i="13"/>
  <c r="O107" i="13"/>
  <c r="P107" i="13"/>
  <c r="Q107" i="13"/>
  <c r="D107" i="13"/>
  <c r="D57" i="13"/>
  <c r="D7" i="13"/>
  <c r="D108" i="11"/>
  <c r="E108" i="11"/>
  <c r="F108" i="11"/>
  <c r="G108" i="11"/>
  <c r="H108" i="11"/>
  <c r="I108" i="11"/>
  <c r="J108" i="11"/>
  <c r="K108" i="11"/>
  <c r="L108" i="11"/>
  <c r="M108" i="11"/>
  <c r="N108" i="11"/>
  <c r="O108" i="11"/>
  <c r="P108" i="11"/>
  <c r="Q108" i="11"/>
  <c r="D109" i="11"/>
  <c r="E109" i="11"/>
  <c r="F109" i="11"/>
  <c r="G109" i="11"/>
  <c r="H109" i="11"/>
  <c r="I109" i="11"/>
  <c r="J109" i="11"/>
  <c r="K109" i="11"/>
  <c r="L109" i="11"/>
  <c r="M109" i="11"/>
  <c r="N109" i="11"/>
  <c r="O109" i="11"/>
  <c r="P109" i="11"/>
  <c r="Q109" i="11"/>
  <c r="D110" i="11"/>
  <c r="E110" i="11"/>
  <c r="F110" i="11"/>
  <c r="G110" i="11"/>
  <c r="H110" i="11"/>
  <c r="I110" i="11"/>
  <c r="J110" i="11"/>
  <c r="K110" i="11"/>
  <c r="L110" i="11"/>
  <c r="M110" i="11"/>
  <c r="N110" i="11"/>
  <c r="O110" i="11"/>
  <c r="P110" i="11"/>
  <c r="Q110" i="11"/>
  <c r="E107" i="11"/>
  <c r="F107" i="11"/>
  <c r="G107" i="11"/>
  <c r="H107" i="11"/>
  <c r="I107" i="11"/>
  <c r="J107" i="11"/>
  <c r="K107" i="11"/>
  <c r="L107" i="11"/>
  <c r="M107" i="11"/>
  <c r="N107" i="11"/>
  <c r="O107" i="11"/>
  <c r="P107" i="11"/>
  <c r="Q107" i="11"/>
  <c r="D107" i="11"/>
  <c r="D58" i="11"/>
  <c r="E58" i="11"/>
  <c r="F58" i="11"/>
  <c r="G58" i="11"/>
  <c r="H58" i="11"/>
  <c r="I58" i="11"/>
  <c r="J58" i="11"/>
  <c r="K58" i="11"/>
  <c r="L58" i="11"/>
  <c r="M58" i="11"/>
  <c r="N58" i="11"/>
  <c r="O58" i="11"/>
  <c r="P58" i="11"/>
  <c r="Q58" i="11"/>
  <c r="D59" i="11"/>
  <c r="E59" i="11"/>
  <c r="F59" i="11"/>
  <c r="G59" i="11"/>
  <c r="H59" i="11"/>
  <c r="I59" i="11"/>
  <c r="J59" i="11"/>
  <c r="K59" i="11"/>
  <c r="L59" i="11"/>
  <c r="M59" i="11"/>
  <c r="N59" i="11"/>
  <c r="O59" i="11"/>
  <c r="P59" i="11"/>
  <c r="Q59" i="11"/>
  <c r="D60" i="11"/>
  <c r="E60" i="11"/>
  <c r="F60" i="11"/>
  <c r="G60" i="11"/>
  <c r="H60" i="11"/>
  <c r="I60" i="11"/>
  <c r="J60" i="11"/>
  <c r="K60" i="11"/>
  <c r="L60" i="11"/>
  <c r="M60" i="11"/>
  <c r="N60" i="11"/>
  <c r="O60" i="11"/>
  <c r="P60" i="11"/>
  <c r="Q60" i="11"/>
  <c r="E57" i="11"/>
  <c r="F57" i="11"/>
  <c r="G57" i="11"/>
  <c r="H57" i="11"/>
  <c r="I57" i="11"/>
  <c r="J57" i="11"/>
  <c r="K57" i="11"/>
  <c r="L57" i="11"/>
  <c r="M57" i="11"/>
  <c r="N57" i="11"/>
  <c r="O57" i="11"/>
  <c r="P57" i="11"/>
  <c r="Q57" i="11"/>
  <c r="D57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D7" i="11"/>
  <c r="D108" i="10"/>
  <c r="E108" i="10"/>
  <c r="F108" i="10"/>
  <c r="G108" i="10"/>
  <c r="H108" i="10"/>
  <c r="I108" i="10"/>
  <c r="J108" i="10"/>
  <c r="K108" i="10"/>
  <c r="L108" i="10"/>
  <c r="M108" i="10"/>
  <c r="N108" i="10"/>
  <c r="O108" i="10"/>
  <c r="P108" i="10"/>
  <c r="Q108" i="10"/>
  <c r="D109" i="10"/>
  <c r="E109" i="10"/>
  <c r="F109" i="10"/>
  <c r="G109" i="10"/>
  <c r="H109" i="10"/>
  <c r="I109" i="10"/>
  <c r="J109" i="10"/>
  <c r="K109" i="10"/>
  <c r="L109" i="10"/>
  <c r="M109" i="10"/>
  <c r="N109" i="10"/>
  <c r="O109" i="10"/>
  <c r="P109" i="10"/>
  <c r="Q109" i="10"/>
  <c r="D110" i="10"/>
  <c r="E110" i="10"/>
  <c r="F110" i="10"/>
  <c r="G110" i="10"/>
  <c r="H110" i="10"/>
  <c r="I110" i="10"/>
  <c r="J110" i="10"/>
  <c r="K110" i="10"/>
  <c r="L110" i="10"/>
  <c r="M110" i="10"/>
  <c r="N110" i="10"/>
  <c r="O110" i="10"/>
  <c r="P110" i="10"/>
  <c r="Q110" i="10"/>
  <c r="E107" i="10"/>
  <c r="F107" i="10"/>
  <c r="G107" i="10"/>
  <c r="H107" i="10"/>
  <c r="I107" i="10"/>
  <c r="J107" i="10"/>
  <c r="K107" i="10"/>
  <c r="L107" i="10"/>
  <c r="M107" i="10"/>
  <c r="N107" i="10"/>
  <c r="O107" i="10"/>
  <c r="P107" i="10"/>
  <c r="Q107" i="10"/>
  <c r="D107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D57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D7" i="10"/>
  <c r="D108" i="7"/>
  <c r="E108" i="7"/>
  <c r="F108" i="7"/>
  <c r="G108" i="7"/>
  <c r="H108" i="7"/>
  <c r="I108" i="7"/>
  <c r="J108" i="7"/>
  <c r="K108" i="7"/>
  <c r="L108" i="7"/>
  <c r="M108" i="7"/>
  <c r="N108" i="7"/>
  <c r="O108" i="7"/>
  <c r="P108" i="7"/>
  <c r="Q108" i="7"/>
  <c r="D109" i="7"/>
  <c r="E109" i="7"/>
  <c r="F109" i="7"/>
  <c r="G109" i="7"/>
  <c r="H109" i="7"/>
  <c r="I109" i="7"/>
  <c r="J109" i="7"/>
  <c r="K109" i="7"/>
  <c r="L109" i="7"/>
  <c r="M109" i="7"/>
  <c r="N109" i="7"/>
  <c r="O109" i="7"/>
  <c r="P109" i="7"/>
  <c r="Q109" i="7"/>
  <c r="D110" i="7"/>
  <c r="E110" i="7"/>
  <c r="F110" i="7"/>
  <c r="G110" i="7"/>
  <c r="H110" i="7"/>
  <c r="I110" i="7"/>
  <c r="J110" i="7"/>
  <c r="K110" i="7"/>
  <c r="L110" i="7"/>
  <c r="M110" i="7"/>
  <c r="N110" i="7"/>
  <c r="O110" i="7"/>
  <c r="P110" i="7"/>
  <c r="Q110" i="7"/>
  <c r="E107" i="7"/>
  <c r="F107" i="7"/>
  <c r="G107" i="7"/>
  <c r="H107" i="7"/>
  <c r="I107" i="7"/>
  <c r="J107" i="7"/>
  <c r="K107" i="7"/>
  <c r="L107" i="7"/>
  <c r="M107" i="7"/>
  <c r="N107" i="7"/>
  <c r="O107" i="7"/>
  <c r="P107" i="7"/>
  <c r="Q107" i="7"/>
  <c r="D107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E57" i="7"/>
  <c r="F57" i="7"/>
  <c r="G57" i="7"/>
  <c r="H57" i="7"/>
  <c r="I57" i="7"/>
  <c r="J57" i="7"/>
  <c r="K57" i="7"/>
  <c r="L57" i="7"/>
  <c r="M57" i="7"/>
  <c r="N57" i="7"/>
  <c r="O57" i="7"/>
  <c r="P57" i="7"/>
  <c r="Q57" i="7"/>
  <c r="D5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E7" i="7"/>
  <c r="F7" i="7"/>
  <c r="G7" i="7"/>
  <c r="H7" i="7"/>
  <c r="I7" i="7"/>
  <c r="J7" i="7"/>
  <c r="K7" i="7"/>
  <c r="L7" i="7"/>
  <c r="M7" i="7"/>
  <c r="N7" i="7"/>
  <c r="O7" i="7"/>
  <c r="P7" i="7"/>
  <c r="Q7" i="7"/>
  <c r="D7" i="7"/>
  <c r="D83" i="18"/>
  <c r="E83" i="18"/>
  <c r="F83" i="18"/>
  <c r="G83" i="18"/>
  <c r="H83" i="18"/>
  <c r="I83" i="18"/>
  <c r="J83" i="18"/>
  <c r="K83" i="18"/>
  <c r="D84" i="18"/>
  <c r="E84" i="18"/>
  <c r="F84" i="18"/>
  <c r="G84" i="18"/>
  <c r="H84" i="18"/>
  <c r="I84" i="18"/>
  <c r="J84" i="18"/>
  <c r="K84" i="18"/>
  <c r="D85" i="18"/>
  <c r="E85" i="18"/>
  <c r="F85" i="18"/>
  <c r="G85" i="18"/>
  <c r="H85" i="18"/>
  <c r="I85" i="18"/>
  <c r="J85" i="18"/>
  <c r="K85" i="18"/>
  <c r="D86" i="18"/>
  <c r="E86" i="18"/>
  <c r="F86" i="18"/>
  <c r="G86" i="18"/>
  <c r="H86" i="18"/>
  <c r="I86" i="18"/>
  <c r="J86" i="18"/>
  <c r="K86" i="18"/>
  <c r="D87" i="18"/>
  <c r="E87" i="18"/>
  <c r="F87" i="18"/>
  <c r="G87" i="18"/>
  <c r="H87" i="18"/>
  <c r="I87" i="18"/>
  <c r="J87" i="18"/>
  <c r="K87" i="18"/>
  <c r="D88" i="18"/>
  <c r="E88" i="18"/>
  <c r="F88" i="18"/>
  <c r="G88" i="18"/>
  <c r="H88" i="18"/>
  <c r="I88" i="18"/>
  <c r="J88" i="18"/>
  <c r="K88" i="18"/>
  <c r="D89" i="18"/>
  <c r="E89" i="18"/>
  <c r="F89" i="18"/>
  <c r="G89" i="18"/>
  <c r="H89" i="18"/>
  <c r="I89" i="18"/>
  <c r="J89" i="18"/>
  <c r="K89" i="18"/>
  <c r="E82" i="18"/>
  <c r="F82" i="18"/>
  <c r="G82" i="18"/>
  <c r="H82" i="18"/>
  <c r="I82" i="18"/>
  <c r="J82" i="18"/>
  <c r="K82" i="18"/>
  <c r="D82" i="18"/>
  <c r="D52" i="18"/>
  <c r="E52" i="18"/>
  <c r="F52" i="18"/>
  <c r="G52" i="18"/>
  <c r="H52" i="18"/>
  <c r="I52" i="18"/>
  <c r="J52" i="18"/>
  <c r="K52" i="18"/>
  <c r="D53" i="18"/>
  <c r="E53" i="18"/>
  <c r="F53" i="18"/>
  <c r="G53" i="18"/>
  <c r="H53" i="18"/>
  <c r="I53" i="18"/>
  <c r="J53" i="18"/>
  <c r="K53" i="18"/>
  <c r="D54" i="18"/>
  <c r="E54" i="18"/>
  <c r="F54" i="18"/>
  <c r="G54" i="18"/>
  <c r="H54" i="18"/>
  <c r="I54" i="18"/>
  <c r="J54" i="18"/>
  <c r="K54" i="18"/>
  <c r="D55" i="18"/>
  <c r="E55" i="18"/>
  <c r="F55" i="18"/>
  <c r="G55" i="18"/>
  <c r="H55" i="18"/>
  <c r="I55" i="18"/>
  <c r="J55" i="18"/>
  <c r="K55" i="18"/>
  <c r="D56" i="18"/>
  <c r="E56" i="18"/>
  <c r="F56" i="18"/>
  <c r="G56" i="18"/>
  <c r="H56" i="18"/>
  <c r="I56" i="18"/>
  <c r="J56" i="18"/>
  <c r="K56" i="18"/>
  <c r="D57" i="18"/>
  <c r="E57" i="18"/>
  <c r="F57" i="18"/>
  <c r="G57" i="18"/>
  <c r="H57" i="18"/>
  <c r="I57" i="18"/>
  <c r="J57" i="18"/>
  <c r="K57" i="18"/>
  <c r="D58" i="18"/>
  <c r="E58" i="18"/>
  <c r="F58" i="18"/>
  <c r="G58" i="18"/>
  <c r="H58" i="18"/>
  <c r="I58" i="18"/>
  <c r="J58" i="18"/>
  <c r="K58" i="18"/>
  <c r="E51" i="18"/>
  <c r="F51" i="18"/>
  <c r="G51" i="18"/>
  <c r="H51" i="18"/>
  <c r="I51" i="18"/>
  <c r="J51" i="18"/>
  <c r="K51" i="18"/>
  <c r="D51" i="18"/>
  <c r="O23" i="18"/>
  <c r="P23" i="18"/>
  <c r="Q23" i="18"/>
  <c r="R23" i="18"/>
  <c r="S23" i="18"/>
  <c r="T23" i="18"/>
  <c r="U23" i="18"/>
  <c r="V23" i="18"/>
  <c r="O24" i="18"/>
  <c r="P24" i="18"/>
  <c r="Q24" i="18"/>
  <c r="R24" i="18"/>
  <c r="S24" i="18"/>
  <c r="T24" i="18"/>
  <c r="U24" i="18"/>
  <c r="V24" i="18"/>
  <c r="O25" i="18"/>
  <c r="P25" i="18"/>
  <c r="Q25" i="18"/>
  <c r="R25" i="18"/>
  <c r="S25" i="18"/>
  <c r="T25" i="18"/>
  <c r="U25" i="18"/>
  <c r="V25" i="18"/>
  <c r="O26" i="18"/>
  <c r="P26" i="18"/>
  <c r="Q26" i="18"/>
  <c r="R26" i="18"/>
  <c r="S26" i="18"/>
  <c r="T26" i="18"/>
  <c r="U26" i="18"/>
  <c r="V26" i="18"/>
  <c r="O27" i="18"/>
  <c r="P27" i="18"/>
  <c r="Q27" i="18"/>
  <c r="R27" i="18"/>
  <c r="S27" i="18"/>
  <c r="T27" i="18"/>
  <c r="U27" i="18"/>
  <c r="V27" i="18"/>
  <c r="O28" i="18"/>
  <c r="P28" i="18"/>
  <c r="Q28" i="18"/>
  <c r="R28" i="18"/>
  <c r="S28" i="18"/>
  <c r="T28" i="18"/>
  <c r="U28" i="18"/>
  <c r="V28" i="18"/>
  <c r="O29" i="18"/>
  <c r="P29" i="18"/>
  <c r="Q29" i="18"/>
  <c r="R29" i="18"/>
  <c r="S29" i="18"/>
  <c r="T29" i="18"/>
  <c r="U29" i="18"/>
  <c r="V29" i="18"/>
  <c r="P22" i="18"/>
  <c r="Q22" i="18"/>
  <c r="R22" i="18"/>
  <c r="S22" i="18"/>
  <c r="T22" i="18"/>
  <c r="U22" i="18"/>
  <c r="V22" i="18"/>
  <c r="O22" i="18"/>
  <c r="D23" i="18"/>
  <c r="E23" i="18"/>
  <c r="F23" i="18"/>
  <c r="G23" i="18"/>
  <c r="H23" i="18"/>
  <c r="I23" i="18"/>
  <c r="J23" i="18"/>
  <c r="K23" i="18"/>
  <c r="D24" i="18"/>
  <c r="E24" i="18"/>
  <c r="F24" i="18"/>
  <c r="G24" i="18"/>
  <c r="H24" i="18"/>
  <c r="I24" i="18"/>
  <c r="J24" i="18"/>
  <c r="K24" i="18"/>
  <c r="D25" i="18"/>
  <c r="E25" i="18"/>
  <c r="F25" i="18"/>
  <c r="G25" i="18"/>
  <c r="H25" i="18"/>
  <c r="I25" i="18"/>
  <c r="J25" i="18"/>
  <c r="K25" i="18"/>
  <c r="D26" i="18"/>
  <c r="E26" i="18"/>
  <c r="F26" i="18"/>
  <c r="G26" i="18"/>
  <c r="H26" i="18"/>
  <c r="I26" i="18"/>
  <c r="J26" i="18"/>
  <c r="K26" i="18"/>
  <c r="D27" i="18"/>
  <c r="E27" i="18"/>
  <c r="F27" i="18"/>
  <c r="G27" i="18"/>
  <c r="H27" i="18"/>
  <c r="I27" i="18"/>
  <c r="J27" i="18"/>
  <c r="K27" i="18"/>
  <c r="D28" i="18"/>
  <c r="E28" i="18"/>
  <c r="F28" i="18"/>
  <c r="G28" i="18"/>
  <c r="H28" i="18"/>
  <c r="I28" i="18"/>
  <c r="J28" i="18"/>
  <c r="K28" i="18"/>
  <c r="D29" i="18"/>
  <c r="E29" i="18"/>
  <c r="F29" i="18"/>
  <c r="G29" i="18"/>
  <c r="H29" i="18"/>
  <c r="I29" i="18"/>
  <c r="J29" i="18"/>
  <c r="K29" i="18"/>
  <c r="E22" i="18"/>
  <c r="F22" i="18"/>
  <c r="G22" i="18"/>
  <c r="H22" i="18"/>
  <c r="I22" i="18"/>
  <c r="J22" i="18"/>
  <c r="K22" i="18"/>
  <c r="D22" i="18"/>
  <c r="D75" i="18"/>
  <c r="E75" i="18"/>
  <c r="F75" i="18"/>
  <c r="G75" i="18"/>
  <c r="H75" i="18"/>
  <c r="I75" i="18"/>
  <c r="J75" i="18"/>
  <c r="K75" i="18"/>
  <c r="D76" i="18"/>
  <c r="E76" i="18"/>
  <c r="F76" i="18"/>
  <c r="G76" i="18"/>
  <c r="H76" i="18"/>
  <c r="I76" i="18"/>
  <c r="J76" i="18"/>
  <c r="K76" i="18"/>
  <c r="D77" i="18"/>
  <c r="E77" i="18"/>
  <c r="F77" i="18"/>
  <c r="G77" i="18"/>
  <c r="H77" i="18"/>
  <c r="I77" i="18"/>
  <c r="J77" i="18"/>
  <c r="K77" i="18"/>
  <c r="D78" i="18"/>
  <c r="E78" i="18"/>
  <c r="F78" i="18"/>
  <c r="G78" i="18"/>
  <c r="H78" i="18"/>
  <c r="I78" i="18"/>
  <c r="J78" i="18"/>
  <c r="K78" i="18"/>
  <c r="D79" i="18"/>
  <c r="E79" i="18"/>
  <c r="F79" i="18"/>
  <c r="G79" i="18"/>
  <c r="H79" i="18"/>
  <c r="I79" i="18"/>
  <c r="J79" i="18"/>
  <c r="K79" i="18"/>
  <c r="D80" i="18"/>
  <c r="E80" i="18"/>
  <c r="F80" i="18"/>
  <c r="G80" i="18"/>
  <c r="H80" i="18"/>
  <c r="I80" i="18"/>
  <c r="J80" i="18"/>
  <c r="K80" i="18"/>
  <c r="D81" i="18"/>
  <c r="E81" i="18"/>
  <c r="F81" i="18"/>
  <c r="G81" i="18"/>
  <c r="H81" i="18"/>
  <c r="I81" i="18"/>
  <c r="J81" i="18"/>
  <c r="K81" i="18"/>
  <c r="E74" i="18"/>
  <c r="F74" i="18"/>
  <c r="G74" i="18"/>
  <c r="H74" i="18"/>
  <c r="I74" i="18"/>
  <c r="J74" i="18"/>
  <c r="K74" i="18"/>
  <c r="D74" i="18"/>
  <c r="D44" i="18"/>
  <c r="E44" i="18"/>
  <c r="F44" i="18"/>
  <c r="G44" i="18"/>
  <c r="H44" i="18"/>
  <c r="I44" i="18"/>
  <c r="J44" i="18"/>
  <c r="K44" i="18"/>
  <c r="D45" i="18"/>
  <c r="E45" i="18"/>
  <c r="F45" i="18"/>
  <c r="G45" i="18"/>
  <c r="H45" i="18"/>
  <c r="I45" i="18"/>
  <c r="J45" i="18"/>
  <c r="K45" i="18"/>
  <c r="D46" i="18"/>
  <c r="E46" i="18"/>
  <c r="F46" i="18"/>
  <c r="G46" i="18"/>
  <c r="H46" i="18"/>
  <c r="I46" i="18"/>
  <c r="J46" i="18"/>
  <c r="K46" i="18"/>
  <c r="D47" i="18"/>
  <c r="E47" i="18"/>
  <c r="F47" i="18"/>
  <c r="G47" i="18"/>
  <c r="H47" i="18"/>
  <c r="I47" i="18"/>
  <c r="J47" i="18"/>
  <c r="K47" i="18"/>
  <c r="D48" i="18"/>
  <c r="E48" i="18"/>
  <c r="F48" i="18"/>
  <c r="G48" i="18"/>
  <c r="H48" i="18"/>
  <c r="I48" i="18"/>
  <c r="J48" i="18"/>
  <c r="K48" i="18"/>
  <c r="D49" i="18"/>
  <c r="E49" i="18"/>
  <c r="F49" i="18"/>
  <c r="G49" i="18"/>
  <c r="H49" i="18"/>
  <c r="I49" i="18"/>
  <c r="J49" i="18"/>
  <c r="K49" i="18"/>
  <c r="D50" i="18"/>
  <c r="E50" i="18"/>
  <c r="F50" i="18"/>
  <c r="G50" i="18"/>
  <c r="H50" i="18"/>
  <c r="I50" i="18"/>
  <c r="J50" i="18"/>
  <c r="K50" i="18"/>
  <c r="E43" i="18"/>
  <c r="F43" i="18"/>
  <c r="G43" i="18"/>
  <c r="H43" i="18"/>
  <c r="I43" i="18"/>
  <c r="J43" i="18"/>
  <c r="K43" i="18"/>
  <c r="D43" i="18"/>
  <c r="O15" i="18"/>
  <c r="P15" i="18"/>
  <c r="Q15" i="18"/>
  <c r="R15" i="18"/>
  <c r="S15" i="18"/>
  <c r="T15" i="18"/>
  <c r="U15" i="18"/>
  <c r="V15" i="18"/>
  <c r="O16" i="18"/>
  <c r="P16" i="18"/>
  <c r="Q16" i="18"/>
  <c r="R16" i="18"/>
  <c r="S16" i="18"/>
  <c r="T16" i="18"/>
  <c r="U16" i="18"/>
  <c r="V16" i="18"/>
  <c r="O17" i="18"/>
  <c r="P17" i="18"/>
  <c r="Q17" i="18"/>
  <c r="R17" i="18"/>
  <c r="S17" i="18"/>
  <c r="T17" i="18"/>
  <c r="U17" i="18"/>
  <c r="V17" i="18"/>
  <c r="O18" i="18"/>
  <c r="P18" i="18"/>
  <c r="Q18" i="18"/>
  <c r="R18" i="18"/>
  <c r="S18" i="18"/>
  <c r="T18" i="18"/>
  <c r="U18" i="18"/>
  <c r="V18" i="18"/>
  <c r="O19" i="18"/>
  <c r="P19" i="18"/>
  <c r="Q19" i="18"/>
  <c r="R19" i="18"/>
  <c r="S19" i="18"/>
  <c r="T19" i="18"/>
  <c r="U19" i="18"/>
  <c r="V19" i="18"/>
  <c r="O20" i="18"/>
  <c r="P20" i="18"/>
  <c r="Q20" i="18"/>
  <c r="R20" i="18"/>
  <c r="S20" i="18"/>
  <c r="T20" i="18"/>
  <c r="U20" i="18"/>
  <c r="V20" i="18"/>
  <c r="O21" i="18"/>
  <c r="P21" i="18"/>
  <c r="Q21" i="18"/>
  <c r="R21" i="18"/>
  <c r="S21" i="18"/>
  <c r="T21" i="18"/>
  <c r="U21" i="18"/>
  <c r="V21" i="18"/>
  <c r="P14" i="18"/>
  <c r="Q14" i="18"/>
  <c r="R14" i="18"/>
  <c r="S14" i="18"/>
  <c r="T14" i="18"/>
  <c r="U14" i="18"/>
  <c r="V14" i="18"/>
  <c r="O14" i="18"/>
  <c r="D15" i="18"/>
  <c r="E15" i="18"/>
  <c r="F15" i="18"/>
  <c r="G15" i="18"/>
  <c r="H15" i="18"/>
  <c r="I15" i="18"/>
  <c r="J15" i="18"/>
  <c r="K15" i="18"/>
  <c r="D16" i="18"/>
  <c r="E16" i="18"/>
  <c r="F16" i="18"/>
  <c r="G16" i="18"/>
  <c r="H16" i="18"/>
  <c r="I16" i="18"/>
  <c r="J16" i="18"/>
  <c r="K16" i="18"/>
  <c r="D17" i="18"/>
  <c r="E17" i="18"/>
  <c r="F17" i="18"/>
  <c r="G17" i="18"/>
  <c r="H17" i="18"/>
  <c r="I17" i="18"/>
  <c r="J17" i="18"/>
  <c r="K17" i="18"/>
  <c r="D18" i="18"/>
  <c r="E18" i="18"/>
  <c r="F18" i="18"/>
  <c r="G18" i="18"/>
  <c r="H18" i="18"/>
  <c r="I18" i="18"/>
  <c r="J18" i="18"/>
  <c r="K18" i="18"/>
  <c r="D19" i="18"/>
  <c r="E19" i="18"/>
  <c r="F19" i="18"/>
  <c r="G19" i="18"/>
  <c r="H19" i="18"/>
  <c r="I19" i="18"/>
  <c r="J19" i="18"/>
  <c r="K19" i="18"/>
  <c r="D20" i="18"/>
  <c r="E20" i="18"/>
  <c r="F20" i="18"/>
  <c r="G20" i="18"/>
  <c r="H20" i="18"/>
  <c r="I20" i="18"/>
  <c r="J20" i="18"/>
  <c r="K20" i="18"/>
  <c r="D21" i="18"/>
  <c r="E21" i="18"/>
  <c r="F21" i="18"/>
  <c r="G21" i="18"/>
  <c r="H21" i="18"/>
  <c r="I21" i="18"/>
  <c r="J21" i="18"/>
  <c r="K21" i="18"/>
  <c r="E14" i="18"/>
  <c r="F14" i="18"/>
  <c r="G14" i="18"/>
  <c r="H14" i="18"/>
  <c r="I14" i="18"/>
  <c r="J14" i="18"/>
  <c r="K14" i="18"/>
  <c r="D14" i="18"/>
  <c r="D67" i="18"/>
  <c r="E67" i="18"/>
  <c r="F67" i="18"/>
  <c r="G67" i="18"/>
  <c r="H67" i="18"/>
  <c r="I67" i="18"/>
  <c r="J67" i="18"/>
  <c r="K67" i="18"/>
  <c r="D68" i="18"/>
  <c r="E68" i="18"/>
  <c r="F68" i="18"/>
  <c r="G68" i="18"/>
  <c r="H68" i="18"/>
  <c r="I68" i="18"/>
  <c r="J68" i="18"/>
  <c r="K68" i="18"/>
  <c r="D69" i="18"/>
  <c r="E69" i="18"/>
  <c r="F69" i="18"/>
  <c r="G69" i="18"/>
  <c r="H69" i="18"/>
  <c r="I69" i="18"/>
  <c r="J69" i="18"/>
  <c r="K69" i="18"/>
  <c r="D70" i="18"/>
  <c r="E70" i="18"/>
  <c r="F70" i="18"/>
  <c r="G70" i="18"/>
  <c r="H70" i="18"/>
  <c r="I70" i="18"/>
  <c r="J70" i="18"/>
  <c r="K70" i="18"/>
  <c r="D71" i="18"/>
  <c r="E71" i="18"/>
  <c r="F71" i="18"/>
  <c r="G71" i="18"/>
  <c r="H71" i="18"/>
  <c r="I71" i="18"/>
  <c r="J71" i="18"/>
  <c r="K71" i="18"/>
  <c r="D72" i="18"/>
  <c r="E72" i="18"/>
  <c r="F72" i="18"/>
  <c r="G72" i="18"/>
  <c r="H72" i="18"/>
  <c r="I72" i="18"/>
  <c r="J72" i="18"/>
  <c r="K72" i="18"/>
  <c r="D73" i="18"/>
  <c r="E73" i="18"/>
  <c r="F73" i="18"/>
  <c r="G73" i="18"/>
  <c r="H73" i="18"/>
  <c r="I73" i="18"/>
  <c r="J73" i="18"/>
  <c r="K73" i="18"/>
  <c r="E66" i="18"/>
  <c r="F66" i="18"/>
  <c r="G66" i="18"/>
  <c r="H66" i="18"/>
  <c r="I66" i="18"/>
  <c r="J66" i="18"/>
  <c r="K66" i="18"/>
  <c r="D66" i="18"/>
  <c r="D36" i="18"/>
  <c r="E36" i="18"/>
  <c r="F36" i="18"/>
  <c r="G36" i="18"/>
  <c r="H36" i="18"/>
  <c r="I36" i="18"/>
  <c r="J36" i="18"/>
  <c r="K36" i="18"/>
  <c r="D37" i="18"/>
  <c r="E37" i="18"/>
  <c r="F37" i="18"/>
  <c r="G37" i="18"/>
  <c r="H37" i="18"/>
  <c r="I37" i="18"/>
  <c r="J37" i="18"/>
  <c r="K37" i="18"/>
  <c r="D38" i="18"/>
  <c r="E38" i="18"/>
  <c r="F38" i="18"/>
  <c r="G38" i="18"/>
  <c r="H38" i="18"/>
  <c r="I38" i="18"/>
  <c r="J38" i="18"/>
  <c r="K38" i="18"/>
  <c r="D39" i="18"/>
  <c r="E39" i="18"/>
  <c r="F39" i="18"/>
  <c r="G39" i="18"/>
  <c r="H39" i="18"/>
  <c r="I39" i="18"/>
  <c r="J39" i="18"/>
  <c r="K39" i="18"/>
  <c r="D40" i="18"/>
  <c r="E40" i="18"/>
  <c r="F40" i="18"/>
  <c r="G40" i="18"/>
  <c r="H40" i="18"/>
  <c r="I40" i="18"/>
  <c r="J40" i="18"/>
  <c r="K40" i="18"/>
  <c r="D41" i="18"/>
  <c r="E41" i="18"/>
  <c r="F41" i="18"/>
  <c r="G41" i="18"/>
  <c r="H41" i="18"/>
  <c r="I41" i="18"/>
  <c r="J41" i="18"/>
  <c r="K41" i="18"/>
  <c r="D42" i="18"/>
  <c r="E42" i="18"/>
  <c r="F42" i="18"/>
  <c r="G42" i="18"/>
  <c r="H42" i="18"/>
  <c r="I42" i="18"/>
  <c r="J42" i="18"/>
  <c r="K42" i="18"/>
  <c r="E35" i="18"/>
  <c r="F35" i="18"/>
  <c r="G35" i="18"/>
  <c r="H35" i="18"/>
  <c r="I35" i="18"/>
  <c r="J35" i="18"/>
  <c r="K35" i="18"/>
  <c r="D35" i="18"/>
  <c r="O7" i="18"/>
  <c r="P7" i="18"/>
  <c r="Q7" i="18"/>
  <c r="R7" i="18"/>
  <c r="S7" i="18"/>
  <c r="T7" i="18"/>
  <c r="U7" i="18"/>
  <c r="V7" i="18"/>
  <c r="O8" i="18"/>
  <c r="P8" i="18"/>
  <c r="Q8" i="18"/>
  <c r="R8" i="18"/>
  <c r="S8" i="18"/>
  <c r="T8" i="18"/>
  <c r="U8" i="18"/>
  <c r="V8" i="18"/>
  <c r="O9" i="18"/>
  <c r="P9" i="18"/>
  <c r="Q9" i="18"/>
  <c r="R9" i="18"/>
  <c r="S9" i="18"/>
  <c r="T9" i="18"/>
  <c r="U9" i="18"/>
  <c r="V9" i="18"/>
  <c r="O10" i="18"/>
  <c r="P10" i="18"/>
  <c r="Q10" i="18"/>
  <c r="R10" i="18"/>
  <c r="S10" i="18"/>
  <c r="T10" i="18"/>
  <c r="U10" i="18"/>
  <c r="V10" i="18"/>
  <c r="O11" i="18"/>
  <c r="P11" i="18"/>
  <c r="Q11" i="18"/>
  <c r="R11" i="18"/>
  <c r="S11" i="18"/>
  <c r="T11" i="18"/>
  <c r="U11" i="18"/>
  <c r="V11" i="18"/>
  <c r="O12" i="18"/>
  <c r="P12" i="18"/>
  <c r="Q12" i="18"/>
  <c r="R12" i="18"/>
  <c r="S12" i="18"/>
  <c r="T12" i="18"/>
  <c r="U12" i="18"/>
  <c r="V12" i="18"/>
  <c r="O13" i="18"/>
  <c r="P13" i="18"/>
  <c r="Q13" i="18"/>
  <c r="R13" i="18"/>
  <c r="S13" i="18"/>
  <c r="T13" i="18"/>
  <c r="U13" i="18"/>
  <c r="V13" i="18"/>
  <c r="P6" i="18"/>
  <c r="Q6" i="18"/>
  <c r="R6" i="18"/>
  <c r="S6" i="18"/>
  <c r="T6" i="18"/>
  <c r="U6" i="18"/>
  <c r="V6" i="18"/>
  <c r="O6" i="18"/>
  <c r="D7" i="18"/>
  <c r="E7" i="18"/>
  <c r="F7" i="18"/>
  <c r="G7" i="18"/>
  <c r="H7" i="18"/>
  <c r="I7" i="18"/>
  <c r="J7" i="18"/>
  <c r="K7" i="18"/>
  <c r="D8" i="18"/>
  <c r="E8" i="18"/>
  <c r="F8" i="18"/>
  <c r="G8" i="18"/>
  <c r="H8" i="18"/>
  <c r="I8" i="18"/>
  <c r="J8" i="18"/>
  <c r="K8" i="18"/>
  <c r="D9" i="18"/>
  <c r="E9" i="18"/>
  <c r="F9" i="18"/>
  <c r="G9" i="18"/>
  <c r="H9" i="18"/>
  <c r="I9" i="18"/>
  <c r="J9" i="18"/>
  <c r="K9" i="18"/>
  <c r="D10" i="18"/>
  <c r="E10" i="18"/>
  <c r="F10" i="18"/>
  <c r="G10" i="18"/>
  <c r="H10" i="18"/>
  <c r="I10" i="18"/>
  <c r="J10" i="18"/>
  <c r="K10" i="18"/>
  <c r="D11" i="18"/>
  <c r="E11" i="18"/>
  <c r="F11" i="18"/>
  <c r="G11" i="18"/>
  <c r="H11" i="18"/>
  <c r="I11" i="18"/>
  <c r="J11" i="18"/>
  <c r="K11" i="18"/>
  <c r="D12" i="18"/>
  <c r="E12" i="18"/>
  <c r="F12" i="18"/>
  <c r="G12" i="18"/>
  <c r="H12" i="18"/>
  <c r="I12" i="18"/>
  <c r="J12" i="18"/>
  <c r="K12" i="18"/>
  <c r="D13" i="18"/>
  <c r="E13" i="18"/>
  <c r="F13" i="18"/>
  <c r="G13" i="18"/>
  <c r="H13" i="18"/>
  <c r="I13" i="18"/>
  <c r="J13" i="18"/>
  <c r="K13" i="18"/>
  <c r="K6" i="18"/>
  <c r="J6" i="18"/>
  <c r="I6" i="18"/>
  <c r="H6" i="18"/>
  <c r="G6" i="18"/>
  <c r="F6" i="18"/>
  <c r="E6" i="18"/>
  <c r="D6" i="18"/>
  <c r="K7" i="21"/>
  <c r="L7" i="21"/>
  <c r="M7" i="21"/>
  <c r="N7" i="21"/>
  <c r="O7" i="21"/>
  <c r="P7" i="21"/>
  <c r="K8" i="21"/>
  <c r="L8" i="21"/>
  <c r="M8" i="21"/>
  <c r="N8" i="21"/>
  <c r="O8" i="21"/>
  <c r="P8" i="21"/>
  <c r="K9" i="21"/>
  <c r="L9" i="21"/>
  <c r="M9" i="21"/>
  <c r="N9" i="21"/>
  <c r="O9" i="21"/>
  <c r="P9" i="21"/>
  <c r="K10" i="21"/>
  <c r="L10" i="21"/>
  <c r="M10" i="21"/>
  <c r="N10" i="21"/>
  <c r="O10" i="21"/>
  <c r="P10" i="21"/>
  <c r="K11" i="21"/>
  <c r="L11" i="21"/>
  <c r="M11" i="21"/>
  <c r="N11" i="21"/>
  <c r="O11" i="21"/>
  <c r="P11" i="21"/>
  <c r="K12" i="21"/>
  <c r="L12" i="21"/>
  <c r="M12" i="21"/>
  <c r="N12" i="21"/>
  <c r="O12" i="21"/>
  <c r="P12" i="21"/>
  <c r="K13" i="21"/>
  <c r="L13" i="21"/>
  <c r="M13" i="21"/>
  <c r="N13" i="21"/>
  <c r="O13" i="21"/>
  <c r="P13" i="21"/>
  <c r="K14" i="21"/>
  <c r="L14" i="21"/>
  <c r="M14" i="21"/>
  <c r="N14" i="21"/>
  <c r="O14" i="21"/>
  <c r="P14" i="21"/>
  <c r="K15" i="21"/>
  <c r="L15" i="21"/>
  <c r="M15" i="21"/>
  <c r="N15" i="21"/>
  <c r="O15" i="21"/>
  <c r="P15" i="21"/>
  <c r="K16" i="21"/>
  <c r="L16" i="21"/>
  <c r="M16" i="21"/>
  <c r="N16" i="21"/>
  <c r="O16" i="21"/>
  <c r="P16" i="21"/>
  <c r="K17" i="21"/>
  <c r="L17" i="21"/>
  <c r="M17" i="21"/>
  <c r="N17" i="21"/>
  <c r="O17" i="21"/>
  <c r="P17" i="21"/>
  <c r="L6" i="21"/>
  <c r="M6" i="21"/>
  <c r="N6" i="21"/>
  <c r="O6" i="21"/>
  <c r="P6" i="21"/>
  <c r="K23" i="21"/>
  <c r="L23" i="21"/>
  <c r="M23" i="21"/>
  <c r="N23" i="21"/>
  <c r="O23" i="21"/>
  <c r="P23" i="21"/>
  <c r="K24" i="21"/>
  <c r="L24" i="21"/>
  <c r="M24" i="21"/>
  <c r="N24" i="21"/>
  <c r="O24" i="21"/>
  <c r="P24" i="21"/>
  <c r="K25" i="21"/>
  <c r="L25" i="21"/>
  <c r="M25" i="21"/>
  <c r="N25" i="21"/>
  <c r="O25" i="21"/>
  <c r="P25" i="21"/>
  <c r="K26" i="21"/>
  <c r="L26" i="21"/>
  <c r="M26" i="21"/>
  <c r="N26" i="21"/>
  <c r="O26" i="21"/>
  <c r="P26" i="21"/>
  <c r="K27" i="21"/>
  <c r="L27" i="21"/>
  <c r="M27" i="21"/>
  <c r="N27" i="21"/>
  <c r="O27" i="21"/>
  <c r="P27" i="21"/>
  <c r="K28" i="21"/>
  <c r="L28" i="21"/>
  <c r="M28" i="21"/>
  <c r="N28" i="21"/>
  <c r="O28" i="21"/>
  <c r="P28" i="21"/>
  <c r="K29" i="21"/>
  <c r="L29" i="21"/>
  <c r="M29" i="21"/>
  <c r="N29" i="21"/>
  <c r="O29" i="21"/>
  <c r="P29" i="21"/>
  <c r="K30" i="21"/>
  <c r="L30" i="21"/>
  <c r="M30" i="21"/>
  <c r="N30" i="21"/>
  <c r="O30" i="21"/>
  <c r="P30" i="21"/>
  <c r="L22" i="21"/>
  <c r="M22" i="21"/>
  <c r="N22" i="21"/>
  <c r="O22" i="21"/>
  <c r="P22" i="21"/>
  <c r="K36" i="21"/>
  <c r="L36" i="21"/>
  <c r="M36" i="21"/>
  <c r="N36" i="21"/>
  <c r="O36" i="21"/>
  <c r="P36" i="21"/>
  <c r="K37" i="21"/>
  <c r="L37" i="21"/>
  <c r="M37" i="21"/>
  <c r="N37" i="21"/>
  <c r="O37" i="21"/>
  <c r="P37" i="21"/>
  <c r="K38" i="21"/>
  <c r="L38" i="21"/>
  <c r="M38" i="21"/>
  <c r="N38" i="21"/>
  <c r="O38" i="21"/>
  <c r="P38" i="21"/>
  <c r="K39" i="21"/>
  <c r="L39" i="21"/>
  <c r="M39" i="21"/>
  <c r="N39" i="21"/>
  <c r="O39" i="21"/>
  <c r="P39" i="21"/>
  <c r="L35" i="21"/>
  <c r="M35" i="21"/>
  <c r="N35" i="21"/>
  <c r="O35" i="21"/>
  <c r="P35" i="21"/>
  <c r="K47" i="21"/>
  <c r="L47" i="21"/>
  <c r="M47" i="21"/>
  <c r="N47" i="21"/>
  <c r="O47" i="21"/>
  <c r="P47" i="21"/>
  <c r="K48" i="21"/>
  <c r="L48" i="21"/>
  <c r="M48" i="21"/>
  <c r="N48" i="21"/>
  <c r="O48" i="21"/>
  <c r="P48" i="21"/>
  <c r="K49" i="21"/>
  <c r="L49" i="21"/>
  <c r="M49" i="21"/>
  <c r="N49" i="21"/>
  <c r="O49" i="21"/>
  <c r="P49" i="21"/>
  <c r="K50" i="21"/>
  <c r="L50" i="21"/>
  <c r="M50" i="21"/>
  <c r="N50" i="21"/>
  <c r="O50" i="21"/>
  <c r="P50" i="21"/>
  <c r="K51" i="21"/>
  <c r="L51" i="21"/>
  <c r="M51" i="21"/>
  <c r="N51" i="21"/>
  <c r="O51" i="21"/>
  <c r="P51" i="21"/>
  <c r="K52" i="21"/>
  <c r="L52" i="21"/>
  <c r="M52" i="21"/>
  <c r="N52" i="21"/>
  <c r="O52" i="21"/>
  <c r="P52" i="21"/>
  <c r="K53" i="21"/>
  <c r="L53" i="21"/>
  <c r="M53" i="21"/>
  <c r="N53" i="21"/>
  <c r="O53" i="21"/>
  <c r="P53" i="21"/>
  <c r="K54" i="21"/>
  <c r="L54" i="21"/>
  <c r="M54" i="21"/>
  <c r="N54" i="21"/>
  <c r="O54" i="21"/>
  <c r="P54" i="21"/>
  <c r="K55" i="21"/>
  <c r="L55" i="21"/>
  <c r="M55" i="21"/>
  <c r="N55" i="21"/>
  <c r="O55" i="21"/>
  <c r="P55" i="21"/>
  <c r="L46" i="21"/>
  <c r="M46" i="21"/>
  <c r="N46" i="21"/>
  <c r="O46" i="21"/>
  <c r="P46" i="21"/>
  <c r="K46" i="21"/>
  <c r="K35" i="21"/>
  <c r="K22" i="21"/>
  <c r="K6" i="21"/>
  <c r="C47" i="21"/>
  <c r="D47" i="21"/>
  <c r="E47" i="21"/>
  <c r="F47" i="21"/>
  <c r="G47" i="21"/>
  <c r="H47" i="21"/>
  <c r="C48" i="21"/>
  <c r="D48" i="21"/>
  <c r="E48" i="21"/>
  <c r="F48" i="21"/>
  <c r="G48" i="21"/>
  <c r="H48" i="21"/>
  <c r="C49" i="21"/>
  <c r="D49" i="21"/>
  <c r="E49" i="21"/>
  <c r="F49" i="21"/>
  <c r="G49" i="21"/>
  <c r="H49" i="21"/>
  <c r="C50" i="21"/>
  <c r="D50" i="21"/>
  <c r="E50" i="21"/>
  <c r="F50" i="21"/>
  <c r="G50" i="21"/>
  <c r="H50" i="21"/>
  <c r="C51" i="21"/>
  <c r="D51" i="21"/>
  <c r="E51" i="21"/>
  <c r="F51" i="21"/>
  <c r="G51" i="21"/>
  <c r="H51" i="21"/>
  <c r="C52" i="21"/>
  <c r="D52" i="21"/>
  <c r="E52" i="21"/>
  <c r="F52" i="21"/>
  <c r="G52" i="21"/>
  <c r="H52" i="21"/>
  <c r="C53" i="21"/>
  <c r="D53" i="21"/>
  <c r="E53" i="21"/>
  <c r="F53" i="21"/>
  <c r="G53" i="21"/>
  <c r="H53" i="21"/>
  <c r="C54" i="21"/>
  <c r="D54" i="21"/>
  <c r="E54" i="21"/>
  <c r="F54" i="21"/>
  <c r="G54" i="21"/>
  <c r="H54" i="21"/>
  <c r="C55" i="21"/>
  <c r="D55" i="21"/>
  <c r="E55" i="21"/>
  <c r="F55" i="21"/>
  <c r="G55" i="21"/>
  <c r="H55" i="21"/>
  <c r="D46" i="21"/>
  <c r="E46" i="21"/>
  <c r="F46" i="21"/>
  <c r="G46" i="21"/>
  <c r="H46" i="21"/>
  <c r="C46" i="21"/>
  <c r="C41" i="21"/>
  <c r="D41" i="21"/>
  <c r="E41" i="21"/>
  <c r="F41" i="21"/>
  <c r="G41" i="21"/>
  <c r="H41" i="21"/>
  <c r="C36" i="21"/>
  <c r="D36" i="21"/>
  <c r="E36" i="21"/>
  <c r="F36" i="21"/>
  <c r="G36" i="21"/>
  <c r="H36" i="21"/>
  <c r="C37" i="21"/>
  <c r="D37" i="21"/>
  <c r="E37" i="21"/>
  <c r="F37" i="21"/>
  <c r="G37" i="21"/>
  <c r="H37" i="21"/>
  <c r="C38" i="21"/>
  <c r="D38" i="21"/>
  <c r="E38" i="21"/>
  <c r="F38" i="21"/>
  <c r="G38" i="21"/>
  <c r="H38" i="21"/>
  <c r="C39" i="21"/>
  <c r="D39" i="21"/>
  <c r="E39" i="21"/>
  <c r="F39" i="21"/>
  <c r="G39" i="21"/>
  <c r="H39" i="21"/>
  <c r="C40" i="21"/>
  <c r="D40" i="21"/>
  <c r="E40" i="21"/>
  <c r="F40" i="21"/>
  <c r="G40" i="21"/>
  <c r="H40" i="21"/>
  <c r="D35" i="21"/>
  <c r="E35" i="21"/>
  <c r="F35" i="21"/>
  <c r="G35" i="21"/>
  <c r="H35" i="21"/>
  <c r="C35" i="21"/>
  <c r="C23" i="21"/>
  <c r="D23" i="21"/>
  <c r="E23" i="21"/>
  <c r="F23" i="21"/>
  <c r="G23" i="21"/>
  <c r="H23" i="21"/>
  <c r="C24" i="21"/>
  <c r="D24" i="21"/>
  <c r="E24" i="21"/>
  <c r="F24" i="21"/>
  <c r="G24" i="21"/>
  <c r="H24" i="21"/>
  <c r="C25" i="21"/>
  <c r="D25" i="21"/>
  <c r="E25" i="21"/>
  <c r="F25" i="21"/>
  <c r="G25" i="21"/>
  <c r="H25" i="21"/>
  <c r="C26" i="21"/>
  <c r="D26" i="21"/>
  <c r="E26" i="21"/>
  <c r="F26" i="21"/>
  <c r="G26" i="21"/>
  <c r="H26" i="21"/>
  <c r="C27" i="21"/>
  <c r="D27" i="21"/>
  <c r="E27" i="21"/>
  <c r="F27" i="21"/>
  <c r="G27" i="21"/>
  <c r="H27" i="21"/>
  <c r="C28" i="21"/>
  <c r="D28" i="21"/>
  <c r="E28" i="21"/>
  <c r="F28" i="21"/>
  <c r="G28" i="21"/>
  <c r="H28" i="21"/>
  <c r="D22" i="21"/>
  <c r="E22" i="21"/>
  <c r="F22" i="21"/>
  <c r="G22" i="21"/>
  <c r="H22" i="21"/>
  <c r="C22" i="21"/>
  <c r="C7" i="21"/>
  <c r="D7" i="21"/>
  <c r="E7" i="21"/>
  <c r="F7" i="21"/>
  <c r="G7" i="21"/>
  <c r="H7" i="21"/>
  <c r="C8" i="21"/>
  <c r="D8" i="21"/>
  <c r="E8" i="21"/>
  <c r="F8" i="21"/>
  <c r="G8" i="21"/>
  <c r="H8" i="21"/>
  <c r="C9" i="21"/>
  <c r="D9" i="21"/>
  <c r="E9" i="21"/>
  <c r="F9" i="21"/>
  <c r="G9" i="21"/>
  <c r="H9" i="21"/>
  <c r="C10" i="21"/>
  <c r="D10" i="21"/>
  <c r="E10" i="21"/>
  <c r="F10" i="21"/>
  <c r="G10" i="21"/>
  <c r="H10" i="21"/>
  <c r="C11" i="21"/>
  <c r="D11" i="21"/>
  <c r="E11" i="21"/>
  <c r="F11" i="21"/>
  <c r="G11" i="21"/>
  <c r="H11" i="21"/>
  <c r="C12" i="21"/>
  <c r="D12" i="21"/>
  <c r="E12" i="21"/>
  <c r="F12" i="21"/>
  <c r="G12" i="21"/>
  <c r="H12" i="21"/>
  <c r="C13" i="21"/>
  <c r="D13" i="21"/>
  <c r="E13" i="21"/>
  <c r="F13" i="21"/>
  <c r="G13" i="21"/>
  <c r="H13" i="21"/>
  <c r="C14" i="21"/>
  <c r="D14" i="21"/>
  <c r="E14" i="21"/>
  <c r="F14" i="21"/>
  <c r="G14" i="21"/>
  <c r="H14" i="21"/>
  <c r="C15" i="21"/>
  <c r="D15" i="21"/>
  <c r="E15" i="21"/>
  <c r="F15" i="21"/>
  <c r="G15" i="21"/>
  <c r="H15" i="21"/>
  <c r="C16" i="21"/>
  <c r="D16" i="21"/>
  <c r="E16" i="21"/>
  <c r="F16" i="21"/>
  <c r="G16" i="21"/>
  <c r="H16" i="21"/>
  <c r="C17" i="21"/>
  <c r="D17" i="21"/>
  <c r="E17" i="21"/>
  <c r="F17" i="21"/>
  <c r="G17" i="21"/>
  <c r="H17" i="21"/>
  <c r="H6" i="21"/>
  <c r="G6" i="21"/>
  <c r="F6" i="21"/>
  <c r="E6" i="21"/>
  <c r="D6" i="21"/>
  <c r="C6" i="21"/>
  <c r="B104" i="13"/>
  <c r="B54" i="13"/>
  <c r="B22" i="18"/>
  <c r="B14" i="18"/>
  <c r="B6" i="18"/>
  <c r="B74" i="18"/>
  <c r="B43" i="18"/>
  <c r="M14" i="18"/>
  <c r="M22" i="18"/>
  <c r="B54" i="14"/>
  <c r="B54" i="11"/>
  <c r="B54" i="10"/>
  <c r="B54" i="7"/>
  <c r="B104" i="14"/>
  <c r="B104" i="11"/>
  <c r="B104" i="10"/>
  <c r="B104" i="7"/>
  <c r="B3" i="21"/>
  <c r="B82" i="18"/>
  <c r="B66" i="18"/>
  <c r="B51" i="18"/>
  <c r="B35" i="18"/>
  <c r="M6" i="18"/>
  <c r="B4" i="14"/>
  <c r="B4" i="13"/>
  <c r="B4" i="11"/>
  <c r="B4" i="10"/>
  <c r="B4" i="7"/>
</calcChain>
</file>

<file path=xl/sharedStrings.xml><?xml version="1.0" encoding="utf-8"?>
<sst xmlns="http://schemas.openxmlformats.org/spreadsheetml/2006/main" count="3856" uniqueCount="493">
  <si>
    <t>Geography</t>
  </si>
  <si>
    <t>Time</t>
  </si>
  <si>
    <t>Product</t>
  </si>
  <si>
    <t>Volume Sales</t>
  </si>
  <si>
    <t>Volume Share of Category, Unfiltered</t>
  </si>
  <si>
    <t>Price per Volume</t>
  </si>
  <si>
    <t>Dollar Sales</t>
  </si>
  <si>
    <t>Unit Sales</t>
  </si>
  <si>
    <t>Current</t>
  </si>
  <si>
    <t>Change vs YA</t>
  </si>
  <si>
    <t>%Change vs YA</t>
  </si>
  <si>
    <t>YOGURT</t>
  </si>
  <si>
    <t>Product Development Index</t>
  </si>
  <si>
    <t>PRIVATE LABEL</t>
  </si>
  <si>
    <t>BRANDED</t>
  </si>
  <si>
    <t>FAT FREE</t>
  </si>
  <si>
    <t>TOTAL U.S. FOOD</t>
  </si>
  <si>
    <t>TOTAL U.S. CONVENIENCE</t>
  </si>
  <si>
    <t>TOTAL U.S. ALL OTHER OUTLETS</t>
  </si>
  <si>
    <t>CURRENT</t>
  </si>
  <si>
    <t>VOLUME SHARE</t>
  </si>
  <si>
    <t>PRICE PER VOLUME</t>
  </si>
  <si>
    <t>DOLLAR SALES</t>
  </si>
  <si>
    <t>UNIT SALES</t>
  </si>
  <si>
    <t>CHANGE VS YA</t>
  </si>
  <si>
    <t>CHG VS YA</t>
  </si>
  <si>
    <t>% CHG VS YA</t>
  </si>
  <si>
    <t>PRODUCT DEVELOPMENT INDEX</t>
  </si>
  <si>
    <t>CALIFORNIA - FOOD</t>
  </si>
  <si>
    <t>GREAT LAKES - FOOD</t>
  </si>
  <si>
    <t>MID-SOUTH - FOOD</t>
  </si>
  <si>
    <t>NORTHEAST - FOOD</t>
  </si>
  <si>
    <t>PLAINS - FOOD</t>
  </si>
  <si>
    <t>SOUTH CENTRAL - FOOD</t>
  </si>
  <si>
    <t>SOUTHEAST - FOOD</t>
  </si>
  <si>
    <t>WEST - FOOD</t>
  </si>
  <si>
    <t>ADA MIDEAST</t>
  </si>
  <si>
    <t>DAIRYMAX</t>
  </si>
  <si>
    <t>MIDWEST DAIRY ASSOCIATION</t>
  </si>
  <si>
    <t>ALL OTHER</t>
  </si>
  <si>
    <t>TOTAL U.S. ALL OTHER OUTLET xWM</t>
  </si>
  <si>
    <t>WALMART</t>
  </si>
  <si>
    <t>WALMART REGIONS</t>
  </si>
  <si>
    <t>DMI CUSTOM REGIONS &amp; MARKETS</t>
  </si>
  <si>
    <t>INDEX</t>
  </si>
  <si>
    <t>CALIFORNIA - CONV.</t>
  </si>
  <si>
    <t>GREAT LAKES - CONV.</t>
  </si>
  <si>
    <t>MID-SOUTH - CONV.</t>
  </si>
  <si>
    <t>NORTHEAST - CONV.</t>
  </si>
  <si>
    <t>PLAINS - CONV.</t>
  </si>
  <si>
    <t>SOUTH CENTRAL - CONV.</t>
  </si>
  <si>
    <t>SOUTHEAST - CONV.</t>
  </si>
  <si>
    <t>WEST - CONV.</t>
  </si>
  <si>
    <t>LOW FAT</t>
  </si>
  <si>
    <t>SEGMENT</t>
  </si>
  <si>
    <t>FORM</t>
  </si>
  <si>
    <t>PACKAGE</t>
  </si>
  <si>
    <t>SIZE</t>
  </si>
  <si>
    <t>VOLUME SALES (POUNDS)</t>
  </si>
  <si>
    <t xml:space="preserve">    Total US - Multi Outlet + Conv</t>
  </si>
  <si>
    <t xml:space="preserve">    Total US - Multi Outlet</t>
  </si>
  <si>
    <t xml:space="preserve">    Total US - Food</t>
  </si>
  <si>
    <t xml:space="preserve">    Total US - Conv</t>
  </si>
  <si>
    <t>CUPS</t>
  </si>
  <si>
    <t>TUBS</t>
  </si>
  <si>
    <t>TUBES</t>
  </si>
  <si>
    <t>DRINKS</t>
  </si>
  <si>
    <t>BLENDED</t>
  </si>
  <si>
    <t>DRINKABLE</t>
  </si>
  <si>
    <t>FRUIT ON-THE-BOTTOM</t>
  </si>
  <si>
    <t>WHIPPED</t>
  </si>
  <si>
    <t>TOPPINGS</t>
  </si>
  <si>
    <t>GRANOLA TOPPED</t>
  </si>
  <si>
    <t>BRANDED VS. PL</t>
  </si>
  <si>
    <t>FLAVORS</t>
  </si>
  <si>
    <t>STRAWBERRY</t>
  </si>
  <si>
    <t>STRAWBERRY BLENDS</t>
  </si>
  <si>
    <t>VANILLA</t>
  </si>
  <si>
    <t>VANILLA BLENDS</t>
  </si>
  <si>
    <t>PLAIN</t>
  </si>
  <si>
    <t>PEACH</t>
  </si>
  <si>
    <t>PEACH BLENDS</t>
  </si>
  <si>
    <t>BLUEBERRY</t>
  </si>
  <si>
    <t>BLUEBERRY BLENDS</t>
  </si>
  <si>
    <t>RASPBERRY</t>
  </si>
  <si>
    <t>RASPBERRY BLENDS</t>
  </si>
  <si>
    <t>CHERRY</t>
  </si>
  <si>
    <t>CHERRY BLENDS</t>
  </si>
  <si>
    <t>FAT</t>
  </si>
  <si>
    <t>WHOLE/REGULAR FAT</t>
  </si>
  <si>
    <t>REDUCED FAT</t>
  </si>
  <si>
    <t>ENHANCED</t>
  </si>
  <si>
    <t>ORGANIC</t>
  </si>
  <si>
    <t>LITE</t>
  </si>
  <si>
    <t>PRE/PROBIOTIC/DIGESTIVE/FIBER</t>
  </si>
  <si>
    <t>4.01 - 6.00OZ SINGLE-SERVE</t>
  </si>
  <si>
    <t>2.10 - 4.00OZ MULTI-PACK</t>
  </si>
  <si>
    <t>4.01 - 6.000Z MULTI-PACK</t>
  </si>
  <si>
    <t>24.01 - 32.00OZ MULTI-SERVE</t>
  </si>
  <si>
    <t>SINGLE-SERVE</t>
  </si>
  <si>
    <t>MULTI-SERVE</t>
  </si>
  <si>
    <t>MULTI-PACK</t>
  </si>
  <si>
    <t>VOLUME SALES (PINTS)</t>
  </si>
  <si>
    <t>Custom Segment</t>
  </si>
  <si>
    <t xml:space="preserve">  Total US - All Other (U)</t>
  </si>
  <si>
    <t>Custom Form</t>
  </si>
  <si>
    <t>FRUIT ON THE BOTTOM</t>
  </si>
  <si>
    <t>Major Brand</t>
  </si>
  <si>
    <t>NATIONAL BRAND</t>
  </si>
  <si>
    <t>Custom Package</t>
  </si>
  <si>
    <t>Custom Flavor Grouping</t>
  </si>
  <si>
    <t>STRAWBERRY BLEND</t>
  </si>
  <si>
    <t>VANILLA BLEND</t>
  </si>
  <si>
    <t>PEACH BLEND</t>
  </si>
  <si>
    <t>BLUEBERRY BLEND</t>
  </si>
  <si>
    <t>RASPBERRY BLEND</t>
  </si>
  <si>
    <t>CHERRY BLEND</t>
  </si>
  <si>
    <t>Custom Fat Content</t>
  </si>
  <si>
    <t>Custom Organic</t>
  </si>
  <si>
    <t>Custom Size  Range</t>
  </si>
  <si>
    <t xml:space="preserve">      4.01-6OZ SS</t>
  </si>
  <si>
    <t xml:space="preserve">      2.1-4OZ MP</t>
  </si>
  <si>
    <t xml:space="preserve">      4.01-6OZ MP</t>
  </si>
  <si>
    <t xml:space="preserve">      24.01-32OZ MS</t>
  </si>
  <si>
    <t>GRANOLA TOPPED* - Due to a retailer restriction, this product aggregate is under-reporting.</t>
  </si>
  <si>
    <t>TOP PERFORMERS</t>
  </si>
  <si>
    <t>QUARTER</t>
  </si>
  <si>
    <t>L52W</t>
  </si>
  <si>
    <t>YTD</t>
  </si>
  <si>
    <t>MONTHLY TOP LINE - YOGURT</t>
  </si>
  <si>
    <t>YOGURT CUPS</t>
  </si>
  <si>
    <t>YOGURT TUBS</t>
  </si>
  <si>
    <t>YOGURT TUBES</t>
  </si>
  <si>
    <t>YOGURT DRINK</t>
  </si>
  <si>
    <t>THE DAIRY ALLIANCE</t>
  </si>
  <si>
    <t>MONTH</t>
  </si>
  <si>
    <t>L4 Weeks</t>
  </si>
  <si>
    <t>REGULAR FAT</t>
  </si>
  <si>
    <t xml:space="preserve">    ALTERNATIVE</t>
  </si>
  <si>
    <t xml:space="preserve">    GREEK</t>
  </si>
  <si>
    <t xml:space="preserve">    TRADITIONAL DAIRY</t>
  </si>
  <si>
    <t xml:space="preserve">    ICELANDIC</t>
  </si>
  <si>
    <t xml:space="preserve">    AUSTRALIAN</t>
  </si>
  <si>
    <t>Dairy Alliance - DMI SR - Multi Outlet</t>
  </si>
  <si>
    <t>Midwest Dairy Association - DMI SR - Multi Outlet</t>
  </si>
  <si>
    <t>Dairy Management West - DMI SR - Multi Outlet</t>
  </si>
  <si>
    <t>New England Dairy - DMI SR - Multi Outlet</t>
  </si>
  <si>
    <t>CMAB - DMI SR - Multi Outlet</t>
  </si>
  <si>
    <t>Florida Dairy Farmers - DMI SR - Multi Outlet</t>
  </si>
  <si>
    <t>Maine Dairy Promotion Board - DMI SR - Multi Outlet</t>
  </si>
  <si>
    <t>American Dairy Of Indiana - DMI SR - Multi Outlet</t>
  </si>
  <si>
    <t>Oregon Dairy Producers - DMI SR - Multi Outlet</t>
  </si>
  <si>
    <t>United Dairy Industry Of Michigan - DMI SR - Multi Outlet</t>
  </si>
  <si>
    <t>Dairy Farmers Of Washington - DMI SR - Multi Outlet</t>
  </si>
  <si>
    <t>Dairy Farmers Of Wisconsin - DMI SR - Multi Outlet</t>
  </si>
  <si>
    <t>Dairy West - DMI SR - Multi Outlet</t>
  </si>
  <si>
    <t>ADA Northeast - DMI SR - Multi Outlet</t>
  </si>
  <si>
    <t>ADA Mideast - DMI SR - Multi Outlet</t>
  </si>
  <si>
    <t>GRANOLA TOPPED YOGURT</t>
  </si>
  <si>
    <t>SINGLE-SERVE YOGURT</t>
  </si>
  <si>
    <t>MULTI-SERVE YOGURT</t>
  </si>
  <si>
    <t>MULTI-PACK YOGURT</t>
  </si>
  <si>
    <t xml:space="preserve">  Alabama - Multi Outlet</t>
  </si>
  <si>
    <t xml:space="preserve">  Georgia - Multi Outlet</t>
  </si>
  <si>
    <t xml:space="preserve">  Kentucky - Multi Outlet</t>
  </si>
  <si>
    <t xml:space="preserve">  Mississippi - Multi Outlet</t>
  </si>
  <si>
    <t xml:space="preserve">  North Carolina - Multi Outlet</t>
  </si>
  <si>
    <t xml:space="preserve">  South Carolina - Multi Outlet</t>
  </si>
  <si>
    <t xml:space="preserve">  Tennessee - Multi Outlet</t>
  </si>
  <si>
    <t xml:space="preserve">  Virginia - Multi Outlet</t>
  </si>
  <si>
    <t xml:space="preserve">  DairyMax - DMI SR - Multi Outlet</t>
  </si>
  <si>
    <t xml:space="preserve">      Oklahoma - Multi Outlet</t>
  </si>
  <si>
    <t xml:space="preserve">      Texas - Multi Outlet</t>
  </si>
  <si>
    <t xml:space="preserve">      Colorado - Multi Outlet</t>
  </si>
  <si>
    <t xml:space="preserve">  Montana - Multi Outlet</t>
  </si>
  <si>
    <t xml:space="preserve">      Wyoming - Multi Outlet</t>
  </si>
  <si>
    <t xml:space="preserve">  Nevada - Multi Outlet</t>
  </si>
  <si>
    <t xml:space="preserve">  Arizona - Multi Outlet</t>
  </si>
  <si>
    <t xml:space="preserve">  Connecticut - Multi Outlet</t>
  </si>
  <si>
    <t xml:space="preserve">  Massachusetts - Multi Outlet</t>
  </si>
  <si>
    <t xml:space="preserve">  New Hampshire - Multi Outlet</t>
  </si>
  <si>
    <t xml:space="preserve">  Rhode Island - Multi Outlet</t>
  </si>
  <si>
    <t xml:space="preserve">  Vermont - Multi Outlet</t>
  </si>
  <si>
    <t xml:space="preserve">  California - Multi Outlet</t>
  </si>
  <si>
    <t xml:space="preserve">  Maine - Multi Outlet</t>
  </si>
  <si>
    <t xml:space="preserve">  Indiana - Multi Outlet</t>
  </si>
  <si>
    <t xml:space="preserve">  Oregon - Multi Outlet</t>
  </si>
  <si>
    <t xml:space="preserve">  Michigan - Multi Outlet</t>
  </si>
  <si>
    <t xml:space="preserve">  Washington - Multi Outlet</t>
  </si>
  <si>
    <t xml:space="preserve">  Wisconsin - Multi Outlet</t>
  </si>
  <si>
    <t xml:space="preserve">  Idaho - Multi Outlet</t>
  </si>
  <si>
    <t xml:space="preserve">  Utah - Multi Outlet</t>
  </si>
  <si>
    <t xml:space="preserve">  Pennsylvania - Multi Outlet</t>
  </si>
  <si>
    <t xml:space="preserve">  New Jersey - Multi Outlet</t>
  </si>
  <si>
    <t xml:space="preserve">  New York - Multi Outlet</t>
  </si>
  <si>
    <t xml:space="preserve">  Delaware - Multi Outlet</t>
  </si>
  <si>
    <t xml:space="preserve">  Ohio - Multi Outlet</t>
  </si>
  <si>
    <t xml:space="preserve">  West Virginia - Multi Outlet</t>
  </si>
  <si>
    <t xml:space="preserve">      Louisiana - Multi Outlet</t>
  </si>
  <si>
    <t xml:space="preserve">      Arkansas - Multi Outlet</t>
  </si>
  <si>
    <t xml:space="preserve">      Illinois - Multi Outlet</t>
  </si>
  <si>
    <t xml:space="preserve">      Iowa - Multi Outlet</t>
  </si>
  <si>
    <t xml:space="preserve">      Kansas - Multi Outlet</t>
  </si>
  <si>
    <t xml:space="preserve">      Minnesota - Multi Outlet</t>
  </si>
  <si>
    <t xml:space="preserve">      Missouri - Multi Outlet</t>
  </si>
  <si>
    <t xml:space="preserve">      Nebraska - Multi Outlet</t>
  </si>
  <si>
    <t xml:space="preserve">      South Dakota - Multi Outlet</t>
  </si>
  <si>
    <t xml:space="preserve">      Tulsa, OK - Multi Outlet</t>
  </si>
  <si>
    <t>North Dakota* - Multi Outlet</t>
  </si>
  <si>
    <t>N Dakota</t>
  </si>
  <si>
    <t>L52 Weeks</t>
  </si>
  <si>
    <t>Circana STANDARD FOOD REGIONS</t>
  </si>
  <si>
    <t>Circana STANDARD CONVENIENCE REGIONS</t>
  </si>
  <si>
    <t xml:space="preserve">        New Mexico - Multi Outlet</t>
  </si>
  <si>
    <t>Great Lakes - Standard - Multi Outlet+</t>
  </si>
  <si>
    <t>Chicago, IL - Multi Outlet+</t>
  </si>
  <si>
    <t>Cincinnati/Dayton, OH - Multi Outlet+</t>
  </si>
  <si>
    <t>Cleveland, OH - Multi Outlet+</t>
  </si>
  <si>
    <t>Columbus, OH - Multi Outlet+</t>
  </si>
  <si>
    <t>Detroit, MI - Multi Outlet+</t>
  </si>
  <si>
    <t>Grand Rapids, MI - Multi Outlet+</t>
  </si>
  <si>
    <t>Green Bay, WI - Multi Outlet+</t>
  </si>
  <si>
    <t>Indianapolis, IN - Multi Outlet+</t>
  </si>
  <si>
    <t>Milwaukee, WI - Multi Outlet+</t>
  </si>
  <si>
    <t>Peoria/Springfield, IL - Multi Outlet+</t>
  </si>
  <si>
    <t>Toledo, OH - Multi Outlet+</t>
  </si>
  <si>
    <t>South Central - Standard - Multi Outlet+</t>
  </si>
  <si>
    <t>Dallas/Ft. Worth, TX - Multi Outlet+</t>
  </si>
  <si>
    <t>Houston, TX - Multi Outlet+</t>
  </si>
  <si>
    <t>Little Rock, AR - Multi Outlet+</t>
  </si>
  <si>
    <t>New Orleans, LA/Mobile, AL - Multi Outlet+</t>
  </si>
  <si>
    <t>Oklahoma City, OK - Multi Outlet+</t>
  </si>
  <si>
    <t>Tulsa, OK - Multi Outlet+</t>
  </si>
  <si>
    <t>Plains - Standard - Multi Outlet+</t>
  </si>
  <si>
    <t>Des Moines, IA - Multi Outlet+</t>
  </si>
  <si>
    <t>Kansas City, KS - Multi Outlet+</t>
  </si>
  <si>
    <t>Minneapolis/St. Paul, MN - Multi Outlet+</t>
  </si>
  <si>
    <t>Omaha, NE - Multi Outlet+</t>
  </si>
  <si>
    <t>St. Louis, MO - Multi Outlet+</t>
  </si>
  <si>
    <t>Wichita, KS - Multi Outlet+</t>
  </si>
  <si>
    <t>Mid-South - Standard - Multi Outlet+</t>
  </si>
  <si>
    <t>Baltimore, MD/Washington D.C. - Multi Outlet+</t>
  </si>
  <si>
    <t>Charlotte, NC - Multi Outlet+</t>
  </si>
  <si>
    <t>Knoxville, TN - Multi Outlet+</t>
  </si>
  <si>
    <t>Louisville, KY - Multi Outlet+</t>
  </si>
  <si>
    <t>Memphis, TN - Multi Outlet+</t>
  </si>
  <si>
    <t>Nashville, TN - Multi Outlet+</t>
  </si>
  <si>
    <t>Raleigh/Greensboro, NC - Multi Outlet+</t>
  </si>
  <si>
    <t>Richmond/Norfolk, VA - Multi Outlet+</t>
  </si>
  <si>
    <t>Roanoke, VA - Multi Outlet+</t>
  </si>
  <si>
    <t>Northeast - Standard - Multi Outlet+</t>
  </si>
  <si>
    <t>Albany, NY - Multi Outlet+</t>
  </si>
  <si>
    <t>Boston, MA - Multi Outlet+</t>
  </si>
  <si>
    <t>Buffalo/Rochester, NY - Multi Outlet+</t>
  </si>
  <si>
    <t>Harrisburg/Scranton, PA - Multi Outlet+</t>
  </si>
  <si>
    <t>Hartford, CT/Springfield, MA - Multi Outlet+</t>
  </si>
  <si>
    <t>New England - Multi Outlet+</t>
  </si>
  <si>
    <t>New York, NY - Multi Outlet+</t>
  </si>
  <si>
    <t>Philadelphia, PA - Multi Outlet+</t>
  </si>
  <si>
    <t>Pittsburgh, PA - Multi Outlet+</t>
  </si>
  <si>
    <t>Providence, RI - Multi Outlet+</t>
  </si>
  <si>
    <t>Syracuse, NY - Multi Outlet+</t>
  </si>
  <si>
    <t>Southeast - Standard - Multi Outlet+</t>
  </si>
  <si>
    <t>Atlanta, GA - Multi Outlet+</t>
  </si>
  <si>
    <t>Birmingham/Montgomery, AL - Multi Outlet+</t>
  </si>
  <si>
    <t>Jacksonville, FL - Multi Outlet+</t>
  </si>
  <si>
    <t>Miami/Ft. Lauderdale, FL - Multi Outlet+</t>
  </si>
  <si>
    <t>Mississippi - Multi Outlet+</t>
  </si>
  <si>
    <t>Orlando, FL - Multi Outlet+</t>
  </si>
  <si>
    <t>South Carolina - Multi Outlet+</t>
  </si>
  <si>
    <t>Tampa/St. Petersburg, FL - Multi Outlet+</t>
  </si>
  <si>
    <t>California - Standard - Multi Outlet+</t>
  </si>
  <si>
    <t>Los Angeles, CA - Multi Outlet+</t>
  </si>
  <si>
    <t>Sacramento, CA - Multi Outlet+</t>
  </si>
  <si>
    <t>San Diego, CA - Multi Outlet+</t>
  </si>
  <si>
    <t>San Francisco/Oakland, CA - Multi Outlet+</t>
  </si>
  <si>
    <t>West - Standard - Multi Outlet+</t>
  </si>
  <si>
    <t>Boise, ID - Multi Outlet+</t>
  </si>
  <si>
    <t>Denver, CO - Multi Outlet+</t>
  </si>
  <si>
    <t>Las Vegas, NV - Multi Outlet+</t>
  </si>
  <si>
    <t>Phoenix/Tucson, AZ - Multi Outlet+</t>
  </si>
  <si>
    <t>Portland, OR - Multi Outlet+</t>
  </si>
  <si>
    <t>Salt Lake City, UT - Multi Outlet+</t>
  </si>
  <si>
    <t>Seattle/Tacoma, WA - Multi Outlet+</t>
  </si>
  <si>
    <t>Spokane, WA - Multi Outlet+</t>
  </si>
  <si>
    <t>West Texas/New Mexico - Multi Outlet+</t>
  </si>
  <si>
    <t xml:space="preserve">    Total US - Multi Outlet+ with Conv</t>
  </si>
  <si>
    <t xml:space="preserve">    Total US - Multi Outlet+</t>
  </si>
  <si>
    <t>Dairy Alliance - DMI SR - Multi Outlet+</t>
  </si>
  <si>
    <t xml:space="preserve">  Alabama - Multi Outlet+</t>
  </si>
  <si>
    <t xml:space="preserve">  Georgia - Multi Outlet+</t>
  </si>
  <si>
    <t xml:space="preserve">  Kentucky - Multi Outlet+</t>
  </si>
  <si>
    <t xml:space="preserve">  North Carolina - Multi Outlet+</t>
  </si>
  <si>
    <t xml:space="preserve">  South Carolina - Multi Outlet+</t>
  </si>
  <si>
    <t xml:space="preserve">  Tennessee - Multi Outlet+</t>
  </si>
  <si>
    <t xml:space="preserve">  Virginia - Multi Outlet+</t>
  </si>
  <si>
    <t xml:space="preserve">  Mississippi - Multi Outlet+</t>
  </si>
  <si>
    <t xml:space="preserve">  DairyMax - DMI SR - Multi Outlet+</t>
  </si>
  <si>
    <t xml:space="preserve">      Louisiana - Multi Outlet+</t>
  </si>
  <si>
    <t xml:space="preserve">      Oklahoma - Multi Outlet+</t>
  </si>
  <si>
    <t xml:space="preserve">      Texas - Multi Outlet+</t>
  </si>
  <si>
    <t xml:space="preserve">      Colorado - Multi Outlet+</t>
  </si>
  <si>
    <t xml:space="preserve">  Montana - Multi Outlet+</t>
  </si>
  <si>
    <t xml:space="preserve">      Wyoming - Multi Outlet+</t>
  </si>
  <si>
    <t xml:space="preserve">      New Mexico - Multi Outlet+</t>
  </si>
  <si>
    <t>Midwest Dairy Association - DMI SR - Multi Outlet+</t>
  </si>
  <si>
    <t xml:space="preserve">      Arkansas - Multi Outlet+</t>
  </si>
  <si>
    <t xml:space="preserve">      Illinois - Multi Outlet+</t>
  </si>
  <si>
    <t xml:space="preserve">      Iowa - Multi Outlet+</t>
  </si>
  <si>
    <t xml:space="preserve">      Kansas - Multi Outlet+</t>
  </si>
  <si>
    <t xml:space="preserve">      Minnesota - Multi Outlet+</t>
  </si>
  <si>
    <t xml:space="preserve">      Missouri - Multi Outlet+</t>
  </si>
  <si>
    <t xml:space="preserve">      Nebraska - Multi Outlet+</t>
  </si>
  <si>
    <t xml:space="preserve">      South Dakota - Multi Outlet+</t>
  </si>
  <si>
    <t xml:space="preserve">      Tulsa, OK - Multi Outlet+</t>
  </si>
  <si>
    <t xml:space="preserve">  North Dakota - Multi Outlet+</t>
  </si>
  <si>
    <t>Dairy Management West - DMI SR - Multi Outlet+</t>
  </si>
  <si>
    <t xml:space="preserve">  Nevada - Multi Outlet+</t>
  </si>
  <si>
    <t xml:space="preserve">  Arizona - Multi Outlet+</t>
  </si>
  <si>
    <t>New England Dairy - DMI SR - Multi Outlet+</t>
  </si>
  <si>
    <t xml:space="preserve">  Connecticut - Multi Outlet+</t>
  </si>
  <si>
    <t xml:space="preserve">  Massachusetts - Multi Outlet+</t>
  </si>
  <si>
    <t xml:space="preserve">  New Hampshire - Multi Outlet+</t>
  </si>
  <si>
    <t xml:space="preserve">  Rhode Island - Multi Outlet+</t>
  </si>
  <si>
    <t xml:space="preserve">  Vermont - Multi Outlet+</t>
  </si>
  <si>
    <t>CMAB - DMI SR - Multi Outlet+</t>
  </si>
  <si>
    <t xml:space="preserve">  California - Multi Outlet+</t>
  </si>
  <si>
    <t>Florida Dairy Farmers - DMI SR - Multi Outlet+</t>
  </si>
  <si>
    <t>Maine Dairy Promotion Board - DMI SR - Multi Outlet+</t>
  </si>
  <si>
    <t xml:space="preserve">  Maine - Multi Outlet+</t>
  </si>
  <si>
    <t>American Dairy Of Indiana - DMI SR - Multi Outlet+</t>
  </si>
  <si>
    <t xml:space="preserve">  Indiana - Multi Outlet+</t>
  </si>
  <si>
    <t>Oregon Dairy Producers - DMI SR - Multi Outlet+</t>
  </si>
  <si>
    <t xml:space="preserve">  Oregon - Multi Outlet+</t>
  </si>
  <si>
    <t>United Dairy Industry Of Michigan - DMI SR - Multi Outlet+</t>
  </si>
  <si>
    <t xml:space="preserve">  Michigan - Multi Outlet+</t>
  </si>
  <si>
    <t>Dairy Farmers Of Washington - DMI SR - Multi Outlet+</t>
  </si>
  <si>
    <t xml:space="preserve">  Washington - Multi Outlet+</t>
  </si>
  <si>
    <t>Dairy Farmers Of Wisconsin - DMI SR - Multi Outlet+</t>
  </si>
  <si>
    <t xml:space="preserve">  Wisconsin - Multi Outlet+</t>
  </si>
  <si>
    <t>Dairy West - DMI SR - Multi Outlet+</t>
  </si>
  <si>
    <t xml:space="preserve">  Idaho - Multi Outlet+</t>
  </si>
  <si>
    <t xml:space="preserve">  Utah - Multi Outlet+</t>
  </si>
  <si>
    <t>ADA Northeast - DMI SR - Multi Outlet+</t>
  </si>
  <si>
    <t xml:space="preserve">  Pennsylvania - Multi Outlet+</t>
  </si>
  <si>
    <t xml:space="preserve">  New Jersey - Multi Outlet+</t>
  </si>
  <si>
    <t xml:space="preserve">  New York - Multi Outlet+</t>
  </si>
  <si>
    <t xml:space="preserve">  Delaware - Multi Outlet+</t>
  </si>
  <si>
    <t>ADA Mideast - DMI SR - Multi Outlet+</t>
  </si>
  <si>
    <t xml:space="preserve">  Ohio - Multi Outlet+</t>
  </si>
  <si>
    <t xml:space="preserve">  West Virginia - Multi Outlet+</t>
  </si>
  <si>
    <t>TOTAL U.S. MULTI-OUTLET+ with CONVENIENCE</t>
  </si>
  <si>
    <t>TOTAL U.S. MULTI-OUTLET+</t>
  </si>
  <si>
    <t>Circana STANDARD MULO+ with C REGIONS</t>
  </si>
  <si>
    <t>CALIFORNIA - MULO+ with C</t>
  </si>
  <si>
    <t>GREAT LAKES - MULO+ with C</t>
  </si>
  <si>
    <t>MID-SOUTH - MULO+ with C</t>
  </si>
  <si>
    <t>NORTHEAST - MULO+ with C</t>
  </si>
  <si>
    <t>PLAINS - MULO+ with C</t>
  </si>
  <si>
    <t>SOUTH CENTRAL - MULO+ with C</t>
  </si>
  <si>
    <t>SOUTHEAST - MULO+ with C</t>
  </si>
  <si>
    <t>WEST - MULO+ with C</t>
  </si>
  <si>
    <t>Circana STANDARD MULO+ REGIONS</t>
  </si>
  <si>
    <t>CALIFORNIA - MULO+</t>
  </si>
  <si>
    <t>GREAT LAKES - MULO+</t>
  </si>
  <si>
    <t>MID-SOUTH - MULO+</t>
  </si>
  <si>
    <t>NORTHEAST - MULO+</t>
  </si>
  <si>
    <t>PLAINS - MULO+</t>
  </si>
  <si>
    <t>SOUTH CENTRAL - MULO+</t>
  </si>
  <si>
    <t>SOUTHEAST - MULO+</t>
  </si>
  <si>
    <t>WEST - MULO+</t>
  </si>
  <si>
    <t>GREAT LAKES REGION - Multi Outlet+</t>
  </si>
  <si>
    <t>NORTHEAST REGION - Multi Outlet+</t>
  </si>
  <si>
    <t>Great Lakes - Circana Standard - Multi Outlet+</t>
  </si>
  <si>
    <t>Northeast - Circana Standard - Multi Outlet+</t>
  </si>
  <si>
    <t>SOUTH CENTRAL REGION - Multi Outlet+</t>
  </si>
  <si>
    <t>SOUTHEAST REGION - Multi Outlet+</t>
  </si>
  <si>
    <t>South Central - Circana Standard - Multi Outlet+</t>
  </si>
  <si>
    <t>Southeast - Circana Standard - Multi Outlet+</t>
  </si>
  <si>
    <t>PLAINS REGION - Multi Outlet+</t>
  </si>
  <si>
    <t>CALIFORNIA REGION - Multi Outlet+</t>
  </si>
  <si>
    <t>Plains - Circana Standard - Multi Outlet+</t>
  </si>
  <si>
    <t>California - Circana Standard - Multi Outlet+</t>
  </si>
  <si>
    <t>MID-SOUTH REGION - Multi Outlet+</t>
  </si>
  <si>
    <t>WEST REGION - Multi Outlet+</t>
  </si>
  <si>
    <t>Mid-South - Circana Standard - Multi Outlet+</t>
  </si>
  <si>
    <t>West - Circana Standard - Multi Outlet+</t>
  </si>
  <si>
    <t>Ohio - Multi Outlet+</t>
  </si>
  <si>
    <t>Pennsylvania - Multi Outlet+</t>
  </si>
  <si>
    <t>West Virginia - Multi Outlet+</t>
  </si>
  <si>
    <t>New Jersey - Multi Outlet+</t>
  </si>
  <si>
    <t>New York - Multi Outlet+</t>
  </si>
  <si>
    <t>Delaware - Multi Outlet+</t>
  </si>
  <si>
    <t>Louisiana - Multi Outlet+</t>
  </si>
  <si>
    <t>Oklahoma - Multi Outlet+</t>
  </si>
  <si>
    <t>Colorado - Multi Outlet+</t>
  </si>
  <si>
    <t xml:space="preserve">    Idaho - Multi Outlet+</t>
  </si>
  <si>
    <t xml:space="preserve">    Utah - Multi Outlet+</t>
  </si>
  <si>
    <t>Wyoming - Multi Outlet+</t>
  </si>
  <si>
    <t>New Mexico - Multi Outlet+</t>
  </si>
  <si>
    <t>Connecticut - Multi Outlet+</t>
  </si>
  <si>
    <t>Massachusetts - Multi Outlet+</t>
  </si>
  <si>
    <t>Alabama - Multi Outlet+</t>
  </si>
  <si>
    <t>New Hampshire - Multi Outlet+</t>
  </si>
  <si>
    <t>Georgia - Multi Outlet+</t>
  </si>
  <si>
    <t>Rhode Island - Multi Outlet+</t>
  </si>
  <si>
    <t>Kentucky - Multi Outlet+</t>
  </si>
  <si>
    <t>Vermont - Multi Outlet+</t>
  </si>
  <si>
    <t>North Carolina - Multi Outlet+</t>
  </si>
  <si>
    <t>Tennessee - Multi Outlet+</t>
  </si>
  <si>
    <t>Virginia - Multi Outlet+</t>
  </si>
  <si>
    <t>Nevada - Multi Outlet+</t>
  </si>
  <si>
    <t>Arizona - Multi Outlet+</t>
  </si>
  <si>
    <t>Arkansas - Multi Outlet+</t>
  </si>
  <si>
    <t>Illinois - Multi Outlet+</t>
  </si>
  <si>
    <t>Iowa - Multi Outlet+</t>
  </si>
  <si>
    <t>Kansas - Multi Outlet+</t>
  </si>
  <si>
    <t>Minnesota - Multi Outlet+</t>
  </si>
  <si>
    <t>Missouri - Multi Outlet+</t>
  </si>
  <si>
    <t>Nebraska - Multi Outlet+</t>
  </si>
  <si>
    <t>South Dakota - Multi Outlet+</t>
  </si>
  <si>
    <t>North Dakota* - Multi Outlet+</t>
  </si>
  <si>
    <t>ADA NORTHEAST - MULO+</t>
  </si>
  <si>
    <t>ADA MIDEAST - MULO+</t>
  </si>
  <si>
    <t xml:space="preserve">    DairyMax - MULO+</t>
  </si>
  <si>
    <t>DAIRY WEST - MULO+</t>
  </si>
  <si>
    <t>Texas - MULO+</t>
  </si>
  <si>
    <t>Dairy West - MULO+ (U)</t>
  </si>
  <si>
    <t>Montana - MULO+</t>
  </si>
  <si>
    <t>NEW ENGLAND DAIRY - MULO+</t>
  </si>
  <si>
    <t>NEW ENGLAND DAIRY ASSOCIATION - MULO+</t>
  </si>
  <si>
    <t>THE DAIRY ALLIANCE  - MULO+</t>
  </si>
  <si>
    <t xml:space="preserve">DAIRY MANAGEMENT WEST - MULO+ </t>
  </si>
  <si>
    <t>Dairy Management West - MULO+</t>
  </si>
  <si>
    <t xml:space="preserve">FLORIDA DAIRY FARMERS - MULO+ </t>
  </si>
  <si>
    <t>MIDWEST DAIRY ASSOCIATION - MULO+</t>
  </si>
  <si>
    <t>CMAB - MULO+</t>
  </si>
  <si>
    <t>MAINE DAIRY PROMOTION BOARD - MULO+</t>
  </si>
  <si>
    <t>ADA INDIANA - MULO+</t>
  </si>
  <si>
    <t>OREGON DAIRY PRODUCERS - MULO+</t>
  </si>
  <si>
    <t>UNITED DAIRY INDUSTRY OF MICHIGAN - MULO+</t>
  </si>
  <si>
    <t>DAIRY FARMERS OF WASHINGTON - MULO+</t>
  </si>
  <si>
    <t>DAIRY FARMERS OF WISCONSIN - MULO+</t>
  </si>
  <si>
    <t xml:space="preserve">      California - Standard - Multi Outlet+ with Conv</t>
  </si>
  <si>
    <t xml:space="preserve">      Great Lakes - Standard - Multi Outlet+ with Conv</t>
  </si>
  <si>
    <t xml:space="preserve">      Mid-South - Standard - Multi Outlet+ with Conv</t>
  </si>
  <si>
    <t xml:space="preserve">      Northeast - Standard - Multi Outlet+ with Conv</t>
  </si>
  <si>
    <t xml:space="preserve">      Plains - Standard - Multi Outlet+ with Conv</t>
  </si>
  <si>
    <t xml:space="preserve">      South Central - Standard - Multi Outlet+ with Conv</t>
  </si>
  <si>
    <t xml:space="preserve">      Southeast - Standard - Multi Outlet+ with Conv</t>
  </si>
  <si>
    <t xml:space="preserve">      West - Standard - Multi Outlet+ with Conv</t>
  </si>
  <si>
    <t xml:space="preserve">      California - Standard - Multi Outlet+</t>
  </si>
  <si>
    <t xml:space="preserve">      Great Lakes - Standard - Multi Outlet+</t>
  </si>
  <si>
    <t xml:space="preserve">      Mid-South - Standard - Multi Outlet+</t>
  </si>
  <si>
    <t xml:space="preserve">      Northeast - Standard - Multi Outlet+</t>
  </si>
  <si>
    <t xml:space="preserve">      Plains - Standard - Multi Outlet+</t>
  </si>
  <si>
    <t xml:space="preserve">      South Central - Standard - Multi Outlet+</t>
  </si>
  <si>
    <t xml:space="preserve">      Southeast - Standard - Multi Outlet+</t>
  </si>
  <si>
    <t xml:space="preserve">      West - Standard - Multi Outlet+</t>
  </si>
  <si>
    <t xml:space="preserve">      California - Standard - Food</t>
  </si>
  <si>
    <t xml:space="preserve">      Great Lakes - Standard - Food</t>
  </si>
  <si>
    <t xml:space="preserve">      Mid-South - Standard - Food</t>
  </si>
  <si>
    <t xml:space="preserve">      Northeast - Standard - Food</t>
  </si>
  <si>
    <t xml:space="preserve">      Plains - Standard - Food</t>
  </si>
  <si>
    <t xml:space="preserve">      South Central - Standard - Food</t>
  </si>
  <si>
    <t xml:space="preserve">      Southeast - Standard - Food</t>
  </si>
  <si>
    <t xml:space="preserve">      West - Standard - Food</t>
  </si>
  <si>
    <t xml:space="preserve">      California - Standard - Conv</t>
  </si>
  <si>
    <t xml:space="preserve">      Great Lakes - Standard - Conv</t>
  </si>
  <si>
    <t xml:space="preserve">      Mid-South - Standard - Conv</t>
  </si>
  <si>
    <t xml:space="preserve">      Northeast - Standard - Conv</t>
  </si>
  <si>
    <t xml:space="preserve">      Plains - Standard - Conv</t>
  </si>
  <si>
    <t xml:space="preserve">      South Central - Standard - Conv</t>
  </si>
  <si>
    <t xml:space="preserve">      Southeast - Standard - Conv</t>
  </si>
  <si>
    <t xml:space="preserve">      West - Standard - Conv</t>
  </si>
  <si>
    <t xml:space="preserve">  California - Standard Region - All Other Outlet</t>
  </si>
  <si>
    <t xml:space="preserve">  Great Lakes - Standard Region - All Other Outlet</t>
  </si>
  <si>
    <t xml:space="preserve">  Mid-South - Standard Region - All Other Outlet</t>
  </si>
  <si>
    <t xml:space="preserve">  Northeast - Standard Region - All Other Outlet</t>
  </si>
  <si>
    <t xml:space="preserve">  Plains - Standard Region - All Other Outlet</t>
  </si>
  <si>
    <t xml:space="preserve">  South Central - Standard Region - All Other Outlet</t>
  </si>
  <si>
    <t xml:space="preserve">  Southeast - Standard Region - All Other Outlet</t>
  </si>
  <si>
    <t xml:space="preserve">  West - Standard Region - All Other Outlet</t>
  </si>
  <si>
    <t>TOTAL U.S. MULO+</t>
  </si>
  <si>
    <t>TOTAL U.S. MULO+ with C</t>
  </si>
  <si>
    <t>CIRCANA STANDARD REGIONS</t>
  </si>
  <si>
    <t>CIRCANA STANDARD REGIONS &amp; MARKETS</t>
  </si>
  <si>
    <t xml:space="preserve">  Maryland - Multi Outlet+</t>
  </si>
  <si>
    <t xml:space="preserve">  Florida - Multi Outlet+</t>
  </si>
  <si>
    <t>Maryland - Multi Outlet+</t>
  </si>
  <si>
    <t>4 WEEKS  ENDING 08-10-2025</t>
  </si>
  <si>
    <t>LATEST 52 WEEKS ENDING 08-10-2025</t>
  </si>
  <si>
    <t>YTD Ending 08-10-2025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</si>
</sst>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0.0%"/>
    <numFmt numFmtId="165" formatCode="\$#,##0.00;\-\$#,##0.00"/>
    <numFmt numFmtId="166" formatCode="\$#,##0"/>
    <numFmt numFmtId="167" formatCode="#,##0.0"/>
    <numFmt numFmtId="168" formatCode="&quot;$&quot;#,##0"/>
    <numFmt numFmtId="169" formatCode="&quot;$&quot;#,##0.00"/>
    <numFmt numFmtId="170" formatCode="_(* #,##0_);_(* \(#,##0\);_(* &quot;-&quot;??_);_(@_)"/>
    <numFmt numFmtId="171" formatCode="#,###"/>
    <numFmt numFmtId="172" formatCode="#,##0.00000"/>
    <numFmt numFmtId="173" formatCode="\$#,##0.00000000"/>
    <numFmt numFmtId="174" formatCode="#,##0.0000000000"/>
    <numFmt numFmtId="175" formatCode="0.000000000000"/>
  </numFmts>
  <fonts count="1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name val="proxima-nova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</font>
  </fonts>
  <fills count="11">
    <fill>
      <patternFill patternType="none"/>
    </fill>
    <fill>
      <patternFill patternType="gray125"/>
    </fill>
    <fill>
      <patternFill patternType="solid">
        <fgColor rgb="FFE0E1DD"/>
        <bgColor indexed="64"/>
      </patternFill>
    </fill>
    <fill>
      <patternFill patternType="solid">
        <fgColor rgb="FFC2DEEA"/>
        <bgColor indexed="64"/>
      </patternFill>
    </fill>
    <fill>
      <patternFill patternType="solid">
        <fgColor rgb="FF6163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E106F"/>
        <bgColor indexed="64"/>
      </patternFill>
    </fill>
    <fill>
      <patternFill patternType="solid">
        <fgColor rgb="FFEF2A79"/>
        <bgColor indexed="64"/>
      </patternFill>
    </fill>
    <fill>
      <patternFill patternType="solid">
        <fgColor rgb="FFFDD900"/>
        <bgColor indexed="64"/>
      </patternFill>
    </fill>
  </fills>
  <borders count="8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 style="medium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10" fillId="0" borderId="0" applyNumberFormat="0" applyFill="0" applyBorder="0" applyAlignment="0" applyProtection="0"/>
    <xf numFmtId="43" fontId="4" fillId="0" borderId="0" applyFont="0" applyFill="0" applyBorder="0" applyAlignment="0" applyProtection="0"/>
  </cellStyleXfs>
  <cellXfs count="483">
    <xf numFmtId="0" fontId="0" fillId="0" borderId="0" xfId="0"/>
    <xf numFmtId="0" fontId="0" fillId="0" borderId="0" xfId="0" applyAlignment="1">
      <alignment vertical="center"/>
    </xf>
    <xf numFmtId="3" fontId="0" fillId="0" borderId="3" xfId="0" applyNumberFormat="1" applyFont="1" applyFill="1" applyBorder="1" applyAlignment="1" applyProtection="1">
      <alignment vertical="center"/>
      <protection hidden="1"/>
    </xf>
    <xf numFmtId="166" fontId="0" fillId="0" borderId="3" xfId="0" applyNumberFormat="1" applyFont="1" applyFill="1" applyBorder="1" applyAlignment="1">
      <alignment vertical="center"/>
    </xf>
    <xf numFmtId="164" fontId="0" fillId="0" borderId="16" xfId="0" applyNumberFormat="1" applyFont="1" applyFill="1" applyBorder="1" applyAlignment="1">
      <alignment horizontal="center" vertical="center"/>
    </xf>
    <xf numFmtId="3" fontId="0" fillId="0" borderId="8" xfId="0" applyNumberFormat="1" applyFont="1" applyFill="1" applyBorder="1" applyAlignment="1" applyProtection="1">
      <alignment vertical="center"/>
      <protection hidden="1"/>
    </xf>
    <xf numFmtId="166" fontId="0" fillId="0" borderId="8" xfId="0" applyNumberFormat="1" applyFont="1" applyFill="1" applyBorder="1" applyAlignment="1">
      <alignment vertical="center"/>
    </xf>
    <xf numFmtId="164" fontId="0" fillId="0" borderId="9" xfId="0" applyNumberFormat="1" applyFont="1" applyFill="1" applyBorder="1" applyAlignment="1">
      <alignment horizontal="center" vertical="center"/>
    </xf>
    <xf numFmtId="3" fontId="0" fillId="0" borderId="7" xfId="0" applyNumberFormat="1" applyFont="1" applyFill="1" applyBorder="1" applyAlignment="1" applyProtection="1">
      <alignment vertical="center"/>
      <protection hidden="1"/>
    </xf>
    <xf numFmtId="3" fontId="0" fillId="0" borderId="15" xfId="0" applyNumberFormat="1" applyFont="1" applyFill="1" applyBorder="1" applyAlignment="1" applyProtection="1">
      <alignment vertical="center"/>
      <protection hidden="1"/>
    </xf>
    <xf numFmtId="166" fontId="0" fillId="0" borderId="29" xfId="0" applyNumberFormat="1" applyFont="1" applyFill="1" applyBorder="1" applyAlignment="1">
      <alignment vertical="center"/>
    </xf>
    <xf numFmtId="166" fontId="0" fillId="0" borderId="30" xfId="0" applyNumberFormat="1" applyFont="1" applyFill="1" applyBorder="1" applyAlignment="1">
      <alignment vertical="center"/>
    </xf>
    <xf numFmtId="164" fontId="0" fillId="0" borderId="26" xfId="0" applyNumberFormat="1" applyFont="1" applyFill="1" applyBorder="1" applyAlignment="1">
      <alignment horizontal="center" vertical="center"/>
    </xf>
    <xf numFmtId="164" fontId="0" fillId="0" borderId="4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2" fillId="2" borderId="28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/>
    <xf numFmtId="0" fontId="3" fillId="2" borderId="12" xfId="2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vertical="center"/>
    </xf>
    <xf numFmtId="167" fontId="0" fillId="0" borderId="9" xfId="0" applyNumberFormat="1" applyFont="1" applyFill="1" applyBorder="1" applyAlignment="1">
      <alignment horizontal="center" vertical="center"/>
    </xf>
    <xf numFmtId="167" fontId="0" fillId="0" borderId="16" xfId="0" applyNumberFormat="1" applyFont="1" applyFill="1" applyBorder="1" applyAlignment="1">
      <alignment horizontal="center" vertical="center"/>
    </xf>
    <xf numFmtId="0" fontId="3" fillId="2" borderId="10" xfId="2" applyNumberFormat="1" applyFont="1" applyFill="1" applyBorder="1" applyAlignment="1">
      <alignment horizontal="center" vertical="center" wrapText="1"/>
    </xf>
    <xf numFmtId="0" fontId="3" fillId="2" borderId="11" xfId="2" applyNumberFormat="1" applyFont="1" applyFill="1" applyBorder="1" applyAlignment="1">
      <alignment horizontal="center" vertical="center" wrapText="1"/>
    </xf>
    <xf numFmtId="0" fontId="3" fillId="2" borderId="31" xfId="2" applyNumberFormat="1" applyFont="1" applyFill="1" applyBorder="1" applyAlignment="1">
      <alignment horizontal="center" vertical="center" wrapText="1"/>
    </xf>
    <xf numFmtId="0" fontId="3" fillId="0" borderId="36" xfId="2" applyFont="1" applyFill="1" applyBorder="1" applyAlignment="1">
      <alignment horizontal="center" vertical="center"/>
    </xf>
    <xf numFmtId="0" fontId="3" fillId="0" borderId="41" xfId="2" applyFont="1" applyFill="1" applyBorder="1" applyAlignment="1">
      <alignment horizontal="center" vertical="center"/>
    </xf>
    <xf numFmtId="0" fontId="3" fillId="0" borderId="38" xfId="2" applyFont="1" applyFill="1" applyBorder="1" applyAlignment="1">
      <alignment horizontal="center" vertical="center"/>
    </xf>
    <xf numFmtId="0" fontId="3" fillId="0" borderId="37" xfId="2" applyFont="1" applyFill="1" applyBorder="1" applyAlignment="1">
      <alignment horizontal="center" vertical="center"/>
    </xf>
    <xf numFmtId="0" fontId="3" fillId="2" borderId="27" xfId="2" applyNumberFormat="1" applyFont="1" applyFill="1" applyBorder="1" applyAlignment="1">
      <alignment horizontal="center" vertical="center" wrapText="1"/>
    </xf>
    <xf numFmtId="167" fontId="0" fillId="0" borderId="7" xfId="0" applyNumberFormat="1" applyFont="1" applyFill="1" applyBorder="1" applyAlignment="1">
      <alignment horizontal="center" vertical="center"/>
    </xf>
    <xf numFmtId="167" fontId="0" fillId="0" borderId="15" xfId="0" applyNumberFormat="1" applyFont="1" applyFill="1" applyBorder="1" applyAlignment="1">
      <alignment horizontal="center" vertical="center"/>
    </xf>
    <xf numFmtId="0" fontId="3" fillId="0" borderId="0" xfId="2" applyFont="1"/>
    <xf numFmtId="0" fontId="6" fillId="2" borderId="39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wrapText="1"/>
    </xf>
    <xf numFmtId="0" fontId="6" fillId="2" borderId="1" xfId="2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/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Alignment="1">
      <alignment horizontal="center"/>
    </xf>
    <xf numFmtId="0" fontId="6" fillId="0" borderId="0" xfId="2" applyFont="1" applyFill="1" applyBorder="1" applyAlignment="1">
      <alignment horizontal="left" vertical="center"/>
    </xf>
    <xf numFmtId="3" fontId="6" fillId="0" borderId="0" xfId="2" applyNumberFormat="1" applyFont="1" applyFill="1" applyBorder="1" applyAlignment="1">
      <alignment vertical="center"/>
    </xf>
    <xf numFmtId="3" fontId="6" fillId="0" borderId="0" xfId="2" applyNumberFormat="1" applyFont="1" applyFill="1" applyBorder="1" applyAlignment="1">
      <alignment horizontal="center" vertical="center"/>
    </xf>
    <xf numFmtId="168" fontId="6" fillId="0" borderId="0" xfId="2" applyNumberFormat="1" applyFont="1" applyFill="1" applyBorder="1" applyAlignment="1">
      <alignment vertical="center"/>
    </xf>
    <xf numFmtId="168" fontId="6" fillId="0" borderId="0" xfId="2" applyNumberFormat="1" applyFont="1" applyFill="1" applyBorder="1" applyAlignment="1">
      <alignment horizontal="center" vertical="center"/>
    </xf>
    <xf numFmtId="0" fontId="6" fillId="2" borderId="40" xfId="2" applyNumberFormat="1" applyFont="1" applyFill="1" applyBorder="1" applyAlignment="1">
      <alignment horizontal="center" vertical="center" wrapText="1"/>
    </xf>
    <xf numFmtId="0" fontId="3" fillId="0" borderId="0" xfId="2" applyFont="1" applyAlignment="1"/>
    <xf numFmtId="0" fontId="0" fillId="0" borderId="0" xfId="0" applyFont="1" applyAlignment="1"/>
    <xf numFmtId="0" fontId="3" fillId="0" borderId="42" xfId="2" applyFont="1" applyFill="1" applyBorder="1" applyAlignment="1">
      <alignment horizontal="center"/>
    </xf>
    <xf numFmtId="0" fontId="11" fillId="5" borderId="0" xfId="0" applyFont="1" applyFill="1" applyAlignment="1"/>
    <xf numFmtId="0" fontId="12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2" borderId="17" xfId="0" applyNumberFormat="1" applyFont="1" applyFill="1" applyBorder="1" applyAlignment="1">
      <alignment horizontal="center" vertical="center" wrapText="1"/>
    </xf>
    <xf numFmtId="0" fontId="0" fillId="5" borderId="0" xfId="0" applyFill="1" applyBorder="1" applyAlignment="1">
      <alignment vertical="center"/>
    </xf>
    <xf numFmtId="0" fontId="0" fillId="5" borderId="0" xfId="0" applyFill="1" applyBorder="1" applyAlignment="1">
      <alignment vertical="center" wrapText="1"/>
    </xf>
    <xf numFmtId="0" fontId="2" fillId="5" borderId="0" xfId="0" applyNumberFormat="1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center"/>
    </xf>
    <xf numFmtId="3" fontId="1" fillId="5" borderId="0" xfId="0" applyNumberFormat="1" applyFont="1" applyFill="1" applyBorder="1" applyAlignment="1" applyProtection="1">
      <alignment vertical="center"/>
      <protection hidden="1"/>
    </xf>
    <xf numFmtId="164" fontId="1" fillId="5" borderId="0" xfId="1" applyNumberFormat="1" applyFont="1" applyFill="1" applyBorder="1" applyAlignment="1" applyProtection="1">
      <alignment horizontal="center" vertical="center"/>
      <protection hidden="1"/>
    </xf>
    <xf numFmtId="4" fontId="1" fillId="5" borderId="0" xfId="0" applyNumberFormat="1" applyFont="1" applyFill="1" applyBorder="1" applyAlignment="1" applyProtection="1">
      <alignment horizontal="center" vertical="center"/>
      <protection hidden="1"/>
    </xf>
    <xf numFmtId="0" fontId="2" fillId="5" borderId="0" xfId="0" applyFont="1" applyFill="1" applyBorder="1" applyAlignment="1">
      <alignment horizontal="left" vertical="center" indent="2"/>
    </xf>
    <xf numFmtId="3" fontId="2" fillId="5" borderId="0" xfId="0" applyNumberFormat="1" applyFont="1" applyFill="1" applyBorder="1" applyAlignment="1" applyProtection="1">
      <alignment vertical="center"/>
      <protection hidden="1"/>
    </xf>
    <xf numFmtId="164" fontId="2" fillId="5" borderId="0" xfId="1" applyNumberFormat="1" applyFont="1" applyFill="1" applyBorder="1" applyAlignment="1" applyProtection="1">
      <alignment horizontal="center" vertical="center"/>
      <protection hidden="1"/>
    </xf>
    <xf numFmtId="4" fontId="2" fillId="5" borderId="0" xfId="0" applyNumberFormat="1" applyFont="1" applyFill="1" applyBorder="1" applyAlignment="1" applyProtection="1">
      <alignment horizontal="center" vertical="center"/>
      <protection hidden="1"/>
    </xf>
    <xf numFmtId="3" fontId="0" fillId="5" borderId="0" xfId="0" applyNumberFormat="1" applyFont="1" applyFill="1" applyBorder="1" applyAlignment="1" applyProtection="1">
      <alignment vertical="center"/>
      <protection hidden="1"/>
    </xf>
    <xf numFmtId="164" fontId="0" fillId="5" borderId="0" xfId="1" applyNumberFormat="1" applyFont="1" applyFill="1" applyBorder="1" applyAlignment="1" applyProtection="1">
      <alignment horizontal="center" vertical="center"/>
      <protection hidden="1"/>
    </xf>
    <xf numFmtId="4" fontId="0" fillId="5" borderId="0" xfId="0" applyNumberFormat="1" applyFont="1" applyFill="1" applyBorder="1" applyAlignment="1" applyProtection="1">
      <alignment horizontal="center" vertical="center"/>
      <protection hidden="1"/>
    </xf>
    <xf numFmtId="0" fontId="2" fillId="5" borderId="0" xfId="0" applyFont="1" applyFill="1" applyBorder="1" applyAlignment="1">
      <alignment horizontal="left" vertical="center"/>
    </xf>
    <xf numFmtId="0" fontId="2" fillId="5" borderId="0" xfId="0" applyNumberFormat="1" applyFont="1" applyFill="1" applyBorder="1" applyAlignment="1">
      <alignment horizontal="left" vertical="center"/>
    </xf>
    <xf numFmtId="3" fontId="3" fillId="5" borderId="0" xfId="0" applyNumberFormat="1" applyFont="1" applyFill="1" applyBorder="1" applyAlignment="1" applyProtection="1">
      <alignment vertical="center"/>
      <protection hidden="1"/>
    </xf>
    <xf numFmtId="164" fontId="3" fillId="5" borderId="0" xfId="0" applyNumberFormat="1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center" vertical="center"/>
    </xf>
    <xf numFmtId="166" fontId="3" fillId="5" borderId="0" xfId="0" applyNumberFormat="1" applyFont="1" applyFill="1" applyBorder="1" applyAlignment="1">
      <alignment vertical="center"/>
    </xf>
    <xf numFmtId="0" fontId="0" fillId="0" borderId="0" xfId="0"/>
    <xf numFmtId="3" fontId="0" fillId="5" borderId="3" xfId="0" applyNumberFormat="1" applyFont="1" applyFill="1" applyBorder="1" applyAlignment="1" applyProtection="1">
      <alignment vertical="center"/>
      <protection hidden="1"/>
    </xf>
    <xf numFmtId="3" fontId="3" fillId="0" borderId="0" xfId="0" applyNumberFormat="1" applyFont="1" applyFill="1" applyBorder="1" applyAlignment="1" applyProtection="1">
      <alignment vertical="center"/>
      <protection hidden="1"/>
    </xf>
    <xf numFmtId="164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vertical="center"/>
    </xf>
    <xf numFmtId="170" fontId="2" fillId="2" borderId="13" xfId="4" applyNumberFormat="1" applyFont="1" applyFill="1" applyBorder="1" applyAlignment="1">
      <alignment horizontal="right" vertical="center" wrapText="1"/>
    </xf>
    <xf numFmtId="170" fontId="2" fillId="2" borderId="5" xfId="4" applyNumberFormat="1" applyFont="1" applyFill="1" applyBorder="1" applyAlignment="1">
      <alignment horizontal="right" vertical="center" wrapText="1"/>
    </xf>
    <xf numFmtId="170" fontId="3" fillId="5" borderId="3" xfId="4" applyNumberFormat="1" applyFont="1" applyFill="1" applyBorder="1" applyAlignment="1" applyProtection="1">
      <alignment horizontal="right" vertical="center"/>
      <protection hidden="1"/>
    </xf>
    <xf numFmtId="170" fontId="3" fillId="5" borderId="30" xfId="4" applyNumberFormat="1" applyFont="1" applyFill="1" applyBorder="1" applyAlignment="1" applyProtection="1">
      <alignment horizontal="right" vertical="center"/>
      <protection hidden="1"/>
    </xf>
    <xf numFmtId="164" fontId="3" fillId="5" borderId="16" xfId="1" applyNumberFormat="1" applyFont="1" applyFill="1" applyBorder="1" applyAlignment="1" applyProtection="1">
      <alignment horizontal="center" vertical="center"/>
      <protection hidden="1"/>
    </xf>
    <xf numFmtId="168" fontId="3" fillId="5" borderId="30" xfId="0" applyNumberFormat="1" applyFont="1" applyFill="1" applyBorder="1" applyAlignment="1" applyProtection="1">
      <alignment horizontal="right" vertical="center"/>
      <protection hidden="1"/>
    </xf>
    <xf numFmtId="168" fontId="3" fillId="5" borderId="3" xfId="0" applyNumberFormat="1" applyFont="1" applyFill="1" applyBorder="1" applyAlignment="1" applyProtection="1">
      <alignment horizontal="right" vertical="center"/>
      <protection hidden="1"/>
    </xf>
    <xf numFmtId="39" fontId="3" fillId="5" borderId="16" xfId="4" applyNumberFormat="1" applyFont="1" applyFill="1" applyBorder="1" applyAlignment="1" applyProtection="1">
      <alignment horizontal="center" vertical="center"/>
      <protection hidden="1"/>
    </xf>
    <xf numFmtId="3" fontId="0" fillId="5" borderId="30" xfId="0" applyNumberFormat="1" applyFont="1" applyFill="1" applyBorder="1" applyAlignment="1" applyProtection="1">
      <alignment vertical="center"/>
      <protection hidden="1"/>
    </xf>
    <xf numFmtId="0" fontId="3" fillId="0" borderId="35" xfId="2" applyFont="1" applyFill="1" applyBorder="1" applyAlignment="1">
      <alignment horizontal="center" vertical="center"/>
    </xf>
    <xf numFmtId="164" fontId="0" fillId="5" borderId="3" xfId="0" applyNumberFormat="1" applyFont="1" applyFill="1" applyBorder="1" applyAlignment="1">
      <alignment horizontal="center" vertical="center"/>
    </xf>
    <xf numFmtId="166" fontId="0" fillId="5" borderId="3" xfId="0" applyNumberFormat="1" applyFont="1" applyFill="1" applyBorder="1" applyAlignment="1">
      <alignment vertical="center"/>
    </xf>
    <xf numFmtId="164" fontId="0" fillId="5" borderId="16" xfId="0" applyNumberFormat="1" applyFont="1" applyFill="1" applyBorder="1" applyAlignment="1">
      <alignment horizontal="center" vertical="center"/>
    </xf>
    <xf numFmtId="0" fontId="3" fillId="5" borderId="21" xfId="2" applyFont="1" applyFill="1" applyBorder="1" applyAlignment="1">
      <alignment horizontal="left" vertical="center" indent="2"/>
    </xf>
    <xf numFmtId="0" fontId="3" fillId="5" borderId="23" xfId="2" applyFont="1" applyFill="1" applyBorder="1" applyAlignment="1">
      <alignment horizontal="left" vertical="center" indent="2"/>
    </xf>
    <xf numFmtId="3" fontId="0" fillId="5" borderId="32" xfId="0" applyNumberFormat="1" applyFont="1" applyFill="1" applyBorder="1" applyAlignment="1" applyProtection="1">
      <alignment vertical="center"/>
      <protection hidden="1"/>
    </xf>
    <xf numFmtId="3" fontId="0" fillId="5" borderId="24" xfId="0" applyNumberFormat="1" applyFont="1" applyFill="1" applyBorder="1" applyAlignment="1" applyProtection="1">
      <alignment vertical="center"/>
      <protection hidden="1"/>
    </xf>
    <xf numFmtId="164" fontId="0" fillId="5" borderId="24" xfId="0" applyNumberFormat="1" applyFont="1" applyFill="1" applyBorder="1" applyAlignment="1">
      <alignment horizontal="center" vertical="center"/>
    </xf>
    <xf numFmtId="166" fontId="0" fillId="5" borderId="24" xfId="0" applyNumberFormat="1" applyFont="1" applyFill="1" applyBorder="1" applyAlignment="1">
      <alignment vertical="center"/>
    </xf>
    <xf numFmtId="164" fontId="0" fillId="5" borderId="25" xfId="0" applyNumberFormat="1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 applyProtection="1">
      <alignment horizontal="center" vertical="center"/>
      <protection hidden="1"/>
    </xf>
    <xf numFmtId="170" fontId="6" fillId="3" borderId="3" xfId="4" applyNumberFormat="1" applyFont="1" applyFill="1" applyBorder="1" applyAlignment="1" applyProtection="1">
      <alignment horizontal="right" vertical="center"/>
      <protection hidden="1"/>
    </xf>
    <xf numFmtId="168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6" xfId="1" applyNumberFormat="1" applyFont="1" applyFill="1" applyBorder="1" applyAlignment="1" applyProtection="1">
      <alignment horizontal="center" vertical="center"/>
      <protection hidden="1"/>
    </xf>
    <xf numFmtId="2" fontId="6" fillId="3" borderId="30" xfId="0" applyNumberFormat="1" applyFont="1" applyFill="1" applyBorder="1" applyAlignment="1" applyProtection="1">
      <alignment horizontal="center" vertical="center"/>
      <protection hidden="1"/>
    </xf>
    <xf numFmtId="39" fontId="6" fillId="3" borderId="16" xfId="4" applyNumberFormat="1" applyFont="1" applyFill="1" applyBorder="1" applyAlignment="1" applyProtection="1">
      <alignment horizontal="center" vertical="center"/>
      <protection hidden="1"/>
    </xf>
    <xf numFmtId="168" fontId="6" fillId="3" borderId="30" xfId="0" applyNumberFormat="1" applyFont="1" applyFill="1" applyBorder="1" applyAlignment="1" applyProtection="1">
      <alignment horizontal="right" vertical="center"/>
      <protection hidden="1"/>
    </xf>
    <xf numFmtId="170" fontId="6" fillId="3" borderId="30" xfId="4" applyNumberFormat="1" applyFont="1" applyFill="1" applyBorder="1" applyAlignment="1" applyProtection="1">
      <alignment horizontal="right" vertical="center"/>
      <protection hidden="1"/>
    </xf>
    <xf numFmtId="170" fontId="3" fillId="5" borderId="5" xfId="4" applyNumberFormat="1" applyFont="1" applyFill="1" applyBorder="1" applyAlignment="1" applyProtection="1">
      <alignment horizontal="right" vertical="center"/>
      <protection hidden="1"/>
    </xf>
    <xf numFmtId="168" fontId="3" fillId="5" borderId="5" xfId="0" applyNumberFormat="1" applyFont="1" applyFill="1" applyBorder="1" applyAlignment="1" applyProtection="1">
      <alignment horizontal="right" vertical="center"/>
      <protection hidden="1"/>
    </xf>
    <xf numFmtId="164" fontId="3" fillId="5" borderId="14" xfId="1" applyNumberFormat="1" applyFont="1" applyFill="1" applyBorder="1" applyAlignment="1" applyProtection="1">
      <alignment horizontal="center" vertical="center"/>
      <protection hidden="1"/>
    </xf>
    <xf numFmtId="2" fontId="3" fillId="5" borderId="28" xfId="0" applyNumberFormat="1" applyFont="1" applyFill="1" applyBorder="1" applyAlignment="1" applyProtection="1">
      <alignment horizontal="center" vertical="center"/>
      <protection hidden="1"/>
    </xf>
    <xf numFmtId="39" fontId="3" fillId="5" borderId="14" xfId="4" applyNumberFormat="1" applyFont="1" applyFill="1" applyBorder="1" applyAlignment="1" applyProtection="1">
      <alignment horizontal="center" vertical="center"/>
      <protection hidden="1"/>
    </xf>
    <xf numFmtId="168" fontId="3" fillId="5" borderId="28" xfId="0" applyNumberFormat="1" applyFont="1" applyFill="1" applyBorder="1" applyAlignment="1" applyProtection="1">
      <alignment horizontal="right" vertical="center"/>
      <protection hidden="1"/>
    </xf>
    <xf numFmtId="170" fontId="3" fillId="5" borderId="28" xfId="4" applyNumberFormat="1" applyFont="1" applyFill="1" applyBorder="1" applyAlignment="1" applyProtection="1">
      <alignment horizontal="right" vertical="center"/>
      <protection hidden="1"/>
    </xf>
    <xf numFmtId="170" fontId="3" fillId="5" borderId="6" xfId="4" applyNumberFormat="1" applyFont="1" applyFill="1" applyBorder="1" applyAlignment="1" applyProtection="1">
      <alignment horizontal="right" vertical="center"/>
      <protection hidden="1"/>
    </xf>
    <xf numFmtId="168" fontId="3" fillId="5" borderId="6" xfId="0" applyNumberFormat="1" applyFont="1" applyFill="1" applyBorder="1" applyAlignment="1" applyProtection="1">
      <alignment horizontal="right" vertical="center"/>
      <protection hidden="1"/>
    </xf>
    <xf numFmtId="164" fontId="3" fillId="5" borderId="22" xfId="1" applyNumberFormat="1" applyFont="1" applyFill="1" applyBorder="1" applyAlignment="1" applyProtection="1">
      <alignment horizontal="center" vertical="center"/>
      <protection hidden="1"/>
    </xf>
    <xf numFmtId="2" fontId="3" fillId="5" borderId="33" xfId="0" applyNumberFormat="1" applyFont="1" applyFill="1" applyBorder="1" applyAlignment="1" applyProtection="1">
      <alignment horizontal="center" vertical="center"/>
      <protection hidden="1"/>
    </xf>
    <xf numFmtId="39" fontId="3" fillId="5" borderId="22" xfId="4" applyNumberFormat="1" applyFont="1" applyFill="1" applyBorder="1" applyAlignment="1" applyProtection="1">
      <alignment horizontal="center" vertical="center"/>
      <protection hidden="1"/>
    </xf>
    <xf numFmtId="168" fontId="3" fillId="5" borderId="33" xfId="0" applyNumberFormat="1" applyFont="1" applyFill="1" applyBorder="1" applyAlignment="1" applyProtection="1">
      <alignment horizontal="right" vertical="center"/>
      <protection hidden="1"/>
    </xf>
    <xf numFmtId="170" fontId="3" fillId="5" borderId="33" xfId="4" applyNumberFormat="1" applyFont="1" applyFill="1" applyBorder="1" applyAlignment="1" applyProtection="1">
      <alignment horizontal="right" vertical="center"/>
      <protection hidden="1"/>
    </xf>
    <xf numFmtId="170" fontId="6" fillId="3" borderId="8" xfId="4" applyNumberFormat="1" applyFont="1" applyFill="1" applyBorder="1" applyAlignment="1" applyProtection="1">
      <alignment horizontal="right" vertical="center"/>
      <protection hidden="1"/>
    </xf>
    <xf numFmtId="168" fontId="6" fillId="3" borderId="8" xfId="0" applyNumberFormat="1" applyFont="1" applyFill="1" applyBorder="1" applyAlignment="1" applyProtection="1">
      <alignment horizontal="right" vertical="center"/>
      <protection hidden="1"/>
    </xf>
    <xf numFmtId="170" fontId="6" fillId="3" borderId="11" xfId="4" applyNumberFormat="1" applyFont="1" applyFill="1" applyBorder="1" applyAlignment="1" applyProtection="1">
      <alignment horizontal="right" vertical="center"/>
      <protection hidden="1"/>
    </xf>
    <xf numFmtId="168" fontId="6" fillId="3" borderId="11" xfId="0" applyNumberFormat="1" applyFont="1" applyFill="1" applyBorder="1" applyAlignment="1" applyProtection="1">
      <alignment horizontal="right" vertical="center"/>
      <protection hidden="1"/>
    </xf>
    <xf numFmtId="164" fontId="6" fillId="3" borderId="9" xfId="1" applyNumberFormat="1" applyFont="1" applyFill="1" applyBorder="1" applyAlignment="1" applyProtection="1">
      <alignment horizontal="center" vertical="center"/>
      <protection hidden="1"/>
    </xf>
    <xf numFmtId="2" fontId="6" fillId="3" borderId="29" xfId="0" applyNumberFormat="1" applyFont="1" applyFill="1" applyBorder="1" applyAlignment="1" applyProtection="1">
      <alignment horizontal="center" vertical="center"/>
      <protection hidden="1"/>
    </xf>
    <xf numFmtId="39" fontId="6" fillId="3" borderId="9" xfId="4" applyNumberFormat="1" applyFont="1" applyFill="1" applyBorder="1" applyAlignment="1" applyProtection="1">
      <alignment horizontal="center" vertical="center"/>
      <protection hidden="1"/>
    </xf>
    <xf numFmtId="168" fontId="6" fillId="3" borderId="29" xfId="0" applyNumberFormat="1" applyFont="1" applyFill="1" applyBorder="1" applyAlignment="1" applyProtection="1">
      <alignment horizontal="right" vertical="center"/>
      <protection hidden="1"/>
    </xf>
    <xf numFmtId="170" fontId="6" fillId="3" borderId="29" xfId="4" applyNumberFormat="1" applyFont="1" applyFill="1" applyBorder="1" applyAlignment="1" applyProtection="1">
      <alignment horizontal="right" vertical="center"/>
      <protection hidden="1"/>
    </xf>
    <xf numFmtId="164" fontId="6" fillId="3" borderId="12" xfId="1" applyNumberFormat="1" applyFont="1" applyFill="1" applyBorder="1" applyAlignment="1" applyProtection="1">
      <alignment horizontal="center" vertical="center"/>
      <protection hidden="1"/>
    </xf>
    <xf numFmtId="2" fontId="6" fillId="3" borderId="31" xfId="0" applyNumberFormat="1" applyFont="1" applyFill="1" applyBorder="1" applyAlignment="1" applyProtection="1">
      <alignment horizontal="center" vertical="center"/>
      <protection hidden="1"/>
    </xf>
    <xf numFmtId="39" fontId="6" fillId="3" borderId="12" xfId="4" applyNumberFormat="1" applyFont="1" applyFill="1" applyBorder="1" applyAlignment="1" applyProtection="1">
      <alignment horizontal="center" vertical="center"/>
      <protection hidden="1"/>
    </xf>
    <xf numFmtId="168" fontId="6" fillId="3" borderId="31" xfId="0" applyNumberFormat="1" applyFont="1" applyFill="1" applyBorder="1" applyAlignment="1" applyProtection="1">
      <alignment horizontal="right" vertical="center"/>
      <protection hidden="1"/>
    </xf>
    <xf numFmtId="170" fontId="6" fillId="3" borderId="31" xfId="4" applyNumberFormat="1" applyFont="1" applyFill="1" applyBorder="1" applyAlignment="1" applyProtection="1">
      <alignment horizontal="right" vertical="center"/>
      <protection hidden="1"/>
    </xf>
    <xf numFmtId="170" fontId="3" fillId="5" borderId="51" xfId="4" applyNumberFormat="1" applyFont="1" applyFill="1" applyBorder="1" applyAlignment="1" applyProtection="1">
      <alignment horizontal="right" vertical="center"/>
      <protection hidden="1"/>
    </xf>
    <xf numFmtId="168" fontId="3" fillId="5" borderId="51" xfId="0" applyNumberFormat="1" applyFont="1" applyFill="1" applyBorder="1" applyAlignment="1" applyProtection="1">
      <alignment horizontal="right" vertical="center"/>
      <protection hidden="1"/>
    </xf>
    <xf numFmtId="164" fontId="3" fillId="5" borderId="52" xfId="1" applyNumberFormat="1" applyFont="1" applyFill="1" applyBorder="1" applyAlignment="1" applyProtection="1">
      <alignment horizontal="center" vertical="center"/>
      <protection hidden="1"/>
    </xf>
    <xf numFmtId="2" fontId="3" fillId="5" borderId="48" xfId="0" applyNumberFormat="1" applyFont="1" applyFill="1" applyBorder="1" applyAlignment="1" applyProtection="1">
      <alignment horizontal="center" vertical="center"/>
      <protection hidden="1"/>
    </xf>
    <xf numFmtId="39" fontId="3" fillId="5" borderId="52" xfId="4" applyNumberFormat="1" applyFont="1" applyFill="1" applyBorder="1" applyAlignment="1" applyProtection="1">
      <alignment horizontal="center" vertical="center"/>
      <protection hidden="1"/>
    </xf>
    <xf numFmtId="168" fontId="3" fillId="5" borderId="48" xfId="0" applyNumberFormat="1" applyFont="1" applyFill="1" applyBorder="1" applyAlignment="1" applyProtection="1">
      <alignment horizontal="right" vertical="center"/>
      <protection hidden="1"/>
    </xf>
    <xf numFmtId="170" fontId="3" fillId="5" borderId="48" xfId="4" applyNumberFormat="1" applyFont="1" applyFill="1" applyBorder="1" applyAlignment="1" applyProtection="1">
      <alignment horizontal="right" vertical="center"/>
      <protection hidden="1"/>
    </xf>
    <xf numFmtId="170" fontId="3" fillId="5" borderId="11" xfId="4" applyNumberFormat="1" applyFont="1" applyFill="1" applyBorder="1" applyAlignment="1" applyProtection="1">
      <alignment horizontal="right" vertical="center"/>
      <protection hidden="1"/>
    </xf>
    <xf numFmtId="168" fontId="3" fillId="5" borderId="11" xfId="0" applyNumberFormat="1" applyFont="1" applyFill="1" applyBorder="1" applyAlignment="1" applyProtection="1">
      <alignment horizontal="right" vertical="center"/>
      <protection hidden="1"/>
    </xf>
    <xf numFmtId="164" fontId="3" fillId="5" borderId="12" xfId="1" applyNumberFormat="1" applyFont="1" applyFill="1" applyBorder="1" applyAlignment="1" applyProtection="1">
      <alignment horizontal="center" vertical="center"/>
      <protection hidden="1"/>
    </xf>
    <xf numFmtId="2" fontId="3" fillId="5" borderId="31" xfId="0" applyNumberFormat="1" applyFont="1" applyFill="1" applyBorder="1" applyAlignment="1" applyProtection="1">
      <alignment horizontal="center" vertical="center"/>
      <protection hidden="1"/>
    </xf>
    <xf numFmtId="39" fontId="3" fillId="5" borderId="12" xfId="4" applyNumberFormat="1" applyFont="1" applyFill="1" applyBorder="1" applyAlignment="1" applyProtection="1">
      <alignment horizontal="center" vertical="center"/>
      <protection hidden="1"/>
    </xf>
    <xf numFmtId="168" fontId="3" fillId="5" borderId="31" xfId="0" applyNumberFormat="1" applyFont="1" applyFill="1" applyBorder="1" applyAlignment="1" applyProtection="1">
      <alignment horizontal="right" vertical="center"/>
      <protection hidden="1"/>
    </xf>
    <xf numFmtId="170" fontId="3" fillId="5" borderId="31" xfId="4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left" vertical="center" wrapText="1"/>
    </xf>
    <xf numFmtId="0" fontId="6" fillId="5" borderId="0" xfId="0" applyFont="1" applyFill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3" borderId="21" xfId="0" applyFont="1" applyFill="1" applyBorder="1" applyAlignment="1">
      <alignment horizontal="left" vertical="center"/>
    </xf>
    <xf numFmtId="0" fontId="2" fillId="3" borderId="50" xfId="0" applyFont="1" applyFill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50" xfId="0" applyFont="1" applyBorder="1" applyAlignment="1">
      <alignment horizontal="left" vertical="center"/>
    </xf>
    <xf numFmtId="0" fontId="2" fillId="3" borderId="19" xfId="0" applyFont="1" applyFill="1" applyBorder="1" applyAlignment="1">
      <alignment horizontal="left" vertical="center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left" vertical="center"/>
    </xf>
    <xf numFmtId="3" fontId="0" fillId="0" borderId="0" xfId="0" applyNumberFormat="1" applyFont="1" applyFill="1" applyBorder="1" applyAlignment="1" applyProtection="1"/>
    <xf numFmtId="164" fontId="0" fillId="0" borderId="0" xfId="0" applyNumberFormat="1" applyFont="1" applyFill="1"/>
    <xf numFmtId="166" fontId="0" fillId="0" borderId="0" xfId="0" applyNumberFormat="1" applyFont="1" applyFill="1"/>
    <xf numFmtId="3" fontId="0" fillId="0" borderId="53" xfId="0" applyNumberFormat="1" applyFont="1" applyFill="1" applyBorder="1" applyAlignment="1" applyProtection="1">
      <alignment vertical="center"/>
      <protection hidden="1"/>
    </xf>
    <xf numFmtId="3" fontId="0" fillId="0" borderId="24" xfId="0" applyNumberFormat="1" applyFont="1" applyFill="1" applyBorder="1" applyAlignment="1" applyProtection="1">
      <alignment vertical="center"/>
      <protection hidden="1"/>
    </xf>
    <xf numFmtId="164" fontId="0" fillId="0" borderId="25" xfId="0" applyNumberFormat="1" applyFont="1" applyFill="1" applyBorder="1" applyAlignment="1">
      <alignment horizontal="center" vertical="center"/>
    </xf>
    <xf numFmtId="166" fontId="0" fillId="0" borderId="32" xfId="0" applyNumberFormat="1" applyFont="1" applyFill="1" applyBorder="1" applyAlignment="1">
      <alignment vertical="center"/>
    </xf>
    <xf numFmtId="166" fontId="0" fillId="0" borderId="24" xfId="0" applyNumberFormat="1" applyFont="1" applyFill="1" applyBorder="1" applyAlignment="1">
      <alignment vertical="center"/>
    </xf>
    <xf numFmtId="164" fontId="0" fillId="0" borderId="54" xfId="0" applyNumberFormat="1" applyFont="1" applyFill="1" applyBorder="1" applyAlignment="1">
      <alignment horizontal="center" vertical="center"/>
    </xf>
    <xf numFmtId="167" fontId="0" fillId="0" borderId="53" xfId="0" applyNumberFormat="1" applyFont="1" applyFill="1" applyBorder="1" applyAlignment="1">
      <alignment horizontal="center" vertical="center"/>
    </xf>
    <xf numFmtId="167" fontId="0" fillId="0" borderId="25" xfId="0" applyNumberFormat="1" applyFont="1" applyFill="1" applyBorder="1" applyAlignment="1">
      <alignment horizontal="center" vertical="center"/>
    </xf>
    <xf numFmtId="2" fontId="0" fillId="0" borderId="0" xfId="0" applyNumberFormat="1" applyFont="1" applyFill="1"/>
    <xf numFmtId="165" fontId="0" fillId="0" borderId="0" xfId="0" applyNumberFormat="1" applyFont="1" applyFill="1"/>
    <xf numFmtId="0" fontId="0" fillId="0" borderId="0" xfId="0" applyFill="1"/>
    <xf numFmtId="0" fontId="1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169" fontId="3" fillId="5" borderId="30" xfId="0" applyNumberFormat="1" applyFont="1" applyFill="1" applyBorder="1" applyAlignment="1" applyProtection="1">
      <alignment horizontal="center" vertical="center"/>
      <protection hidden="1"/>
    </xf>
    <xf numFmtId="167" fontId="3" fillId="5" borderId="3" xfId="4" applyNumberFormat="1" applyFont="1" applyFill="1" applyBorder="1" applyAlignment="1" applyProtection="1">
      <alignment horizontal="center" vertical="center"/>
      <protection hidden="1"/>
    </xf>
    <xf numFmtId="169" fontId="3" fillId="5" borderId="31" xfId="0" applyNumberFormat="1" applyFont="1" applyFill="1" applyBorder="1" applyAlignment="1" applyProtection="1">
      <alignment horizontal="center" vertical="center"/>
      <protection hidden="1"/>
    </xf>
    <xf numFmtId="167" fontId="3" fillId="5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33" xfId="0" applyNumberFormat="1" applyFont="1" applyFill="1" applyBorder="1" applyAlignment="1" applyProtection="1">
      <alignment horizontal="center" vertical="center"/>
      <protection hidden="1"/>
    </xf>
    <xf numFmtId="167" fontId="3" fillId="5" borderId="6" xfId="4" applyNumberFormat="1" applyFont="1" applyFill="1" applyBorder="1" applyAlignment="1" applyProtection="1">
      <alignment horizontal="center" vertical="center"/>
      <protection hidden="1"/>
    </xf>
    <xf numFmtId="169" fontId="3" fillId="5" borderId="48" xfId="0" applyNumberFormat="1" applyFont="1" applyFill="1" applyBorder="1" applyAlignment="1" applyProtection="1">
      <alignment horizontal="center" vertical="center"/>
      <protection hidden="1"/>
    </xf>
    <xf numFmtId="167" fontId="3" fillId="5" borderId="51" xfId="4" applyNumberFormat="1" applyFont="1" applyFill="1" applyBorder="1" applyAlignment="1" applyProtection="1">
      <alignment horizontal="center" vertical="center"/>
      <protection hidden="1"/>
    </xf>
    <xf numFmtId="169" fontId="6" fillId="3" borderId="29" xfId="0" applyNumberFormat="1" applyFont="1" applyFill="1" applyBorder="1" applyAlignment="1" applyProtection="1">
      <alignment horizontal="center" vertical="center"/>
      <protection hidden="1"/>
    </xf>
    <xf numFmtId="167" fontId="6" fillId="3" borderId="8" xfId="4" applyNumberFormat="1" applyFont="1" applyFill="1" applyBorder="1" applyAlignment="1" applyProtection="1">
      <alignment horizontal="center" vertical="center"/>
      <protection hidden="1"/>
    </xf>
    <xf numFmtId="169" fontId="6" fillId="3" borderId="31" xfId="0" applyNumberFormat="1" applyFont="1" applyFill="1" applyBorder="1" applyAlignment="1" applyProtection="1">
      <alignment horizontal="center" vertical="center"/>
      <protection hidden="1"/>
    </xf>
    <xf numFmtId="167" fontId="6" fillId="3" borderId="11" xfId="4" applyNumberFormat="1" applyFont="1" applyFill="1" applyBorder="1" applyAlignment="1" applyProtection="1">
      <alignment horizontal="center" vertical="center"/>
      <protection hidden="1"/>
    </xf>
    <xf numFmtId="169" fontId="3" fillId="5" borderId="28" xfId="0" applyNumberFormat="1" applyFont="1" applyFill="1" applyBorder="1" applyAlignment="1" applyProtection="1">
      <alignment horizontal="center" vertical="center"/>
      <protection hidden="1"/>
    </xf>
    <xf numFmtId="167" fontId="3" fillId="5" borderId="5" xfId="4" applyNumberFormat="1" applyFont="1" applyFill="1" applyBorder="1" applyAlignment="1" applyProtection="1">
      <alignment horizontal="center" vertical="center"/>
      <protection hidden="1"/>
    </xf>
    <xf numFmtId="169" fontId="6" fillId="3" borderId="30" xfId="0" applyNumberFormat="1" applyFont="1" applyFill="1" applyBorder="1" applyAlignment="1" applyProtection="1">
      <alignment horizontal="center" vertical="center"/>
      <protection hidden="1"/>
    </xf>
    <xf numFmtId="167" fontId="6" fillId="3" borderId="3" xfId="4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Fill="1" applyBorder="1" applyAlignment="1">
      <alignment horizontal="center" vertical="center"/>
    </xf>
    <xf numFmtId="169" fontId="1" fillId="5" borderId="0" xfId="0" applyNumberFormat="1" applyFont="1" applyFill="1" applyBorder="1" applyAlignment="1" applyProtection="1">
      <alignment horizontal="center" vertical="center"/>
      <protection hidden="1"/>
    </xf>
    <xf numFmtId="169" fontId="2" fillId="5" borderId="0" xfId="0" applyNumberFormat="1" applyFont="1" applyFill="1" applyBorder="1" applyAlignment="1" applyProtection="1">
      <alignment horizontal="center" vertical="center"/>
      <protection hidden="1"/>
    </xf>
    <xf numFmtId="169" fontId="0" fillId="5" borderId="0" xfId="0" applyNumberFormat="1" applyFont="1" applyFill="1" applyBorder="1" applyAlignment="1" applyProtection="1">
      <alignment horizontal="center" vertical="center"/>
      <protection hidden="1"/>
    </xf>
    <xf numFmtId="165" fontId="3" fillId="5" borderId="0" xfId="0" applyNumberFormat="1" applyFont="1" applyFill="1" applyBorder="1" applyAlignment="1">
      <alignment horizontal="center" vertical="center"/>
    </xf>
    <xf numFmtId="0" fontId="10" fillId="0" borderId="0" xfId="3" quotePrefix="1"/>
    <xf numFmtId="0" fontId="0" fillId="0" borderId="0" xfId="0" applyNumberFormat="1" applyFont="1" applyFill="1" applyAlignment="1">
      <alignment horizontal="left" vertical="center"/>
    </xf>
    <xf numFmtId="0" fontId="0" fillId="0" borderId="0" xfId="0" applyNumberFormat="1" applyFont="1" applyFill="1" applyAlignment="1">
      <alignment horizontal="left" vertical="center"/>
    </xf>
    <xf numFmtId="0" fontId="0" fillId="0" borderId="0" xfId="0" applyFont="1" applyAlignment="1">
      <alignment horizontal="center"/>
    </xf>
    <xf numFmtId="0" fontId="6" fillId="2" borderId="39" xfId="2" applyNumberFormat="1" applyFont="1" applyFill="1" applyBorder="1" applyAlignment="1">
      <alignment horizontal="center" vertical="center" wrapText="1"/>
    </xf>
    <xf numFmtId="0" fontId="3" fillId="5" borderId="0" xfId="2" applyFont="1" applyFill="1"/>
    <xf numFmtId="0" fontId="3" fillId="5" borderId="0" xfId="2" applyFont="1" applyFill="1" applyBorder="1"/>
    <xf numFmtId="0" fontId="6" fillId="5" borderId="0" xfId="2" applyFont="1" applyFill="1" applyBorder="1" applyAlignment="1">
      <alignment vertical="center" wrapText="1"/>
    </xf>
    <xf numFmtId="0" fontId="6" fillId="5" borderId="0" xfId="2" applyNumberFormat="1" applyFont="1" applyFill="1" applyBorder="1" applyAlignment="1">
      <alignment horizontal="center" vertical="center" wrapText="1"/>
    </xf>
    <xf numFmtId="0" fontId="0" fillId="5" borderId="0" xfId="0" applyFont="1" applyFill="1" applyBorder="1"/>
    <xf numFmtId="0" fontId="0" fillId="5" borderId="0" xfId="0" applyFont="1" applyFill="1" applyBorder="1" applyAlignment="1">
      <alignment horizontal="center"/>
    </xf>
    <xf numFmtId="164" fontId="0" fillId="5" borderId="30" xfId="1" applyNumberFormat="1" applyFont="1" applyFill="1" applyBorder="1" applyAlignment="1" applyProtection="1">
      <alignment horizontal="center" vertical="center"/>
      <protection hidden="1"/>
    </xf>
    <xf numFmtId="164" fontId="0" fillId="5" borderId="3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3" fontId="0" fillId="6" borderId="0" xfId="0" applyNumberFormat="1" applyFont="1" applyFill="1" applyBorder="1" applyAlignment="1" applyProtection="1">
      <alignment vertical="center"/>
    </xf>
    <xf numFmtId="164" fontId="0" fillId="6" borderId="0" xfId="0" applyNumberFormat="1" applyFont="1" applyFill="1" applyBorder="1" applyAlignment="1">
      <alignment vertical="center"/>
    </xf>
    <xf numFmtId="2" fontId="0" fillId="6" borderId="0" xfId="0" applyNumberFormat="1" applyFont="1" applyFill="1" applyBorder="1" applyAlignment="1">
      <alignment vertical="center"/>
    </xf>
    <xf numFmtId="165" fontId="0" fillId="6" borderId="0" xfId="0" applyNumberFormat="1" applyFont="1" applyFill="1" applyBorder="1" applyAlignment="1">
      <alignment vertical="center"/>
    </xf>
    <xf numFmtId="166" fontId="0" fillId="6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 applyProtection="1">
      <alignment vertical="center"/>
    </xf>
    <xf numFmtId="164" fontId="0" fillId="0" borderId="0" xfId="0" applyNumberFormat="1" applyFont="1" applyFill="1" applyBorder="1" applyAlignment="1">
      <alignment vertical="center"/>
    </xf>
    <xf numFmtId="2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vertical="center"/>
    </xf>
    <xf numFmtId="0" fontId="3" fillId="5" borderId="10" xfId="2" applyFont="1" applyFill="1" applyBorder="1" applyAlignment="1">
      <alignment horizontal="left" vertical="center" indent="2"/>
    </xf>
    <xf numFmtId="0" fontId="0" fillId="0" borderId="0" xfId="0" applyNumberFormat="1" applyFont="1" applyFill="1" applyBorder="1" applyAlignment="1">
      <alignment vertical="center"/>
    </xf>
    <xf numFmtId="3" fontId="0" fillId="5" borderId="31" xfId="0" applyNumberFormat="1" applyFont="1" applyFill="1" applyBorder="1" applyAlignment="1" applyProtection="1">
      <alignment vertical="center"/>
      <protection hidden="1"/>
    </xf>
    <xf numFmtId="164" fontId="0" fillId="5" borderId="31" xfId="1" applyNumberFormat="1" applyFont="1" applyFill="1" applyBorder="1" applyAlignment="1" applyProtection="1">
      <alignment horizontal="center" vertical="center"/>
      <protection hidden="1"/>
    </xf>
    <xf numFmtId="164" fontId="0" fillId="5" borderId="55" xfId="1" applyNumberFormat="1" applyFont="1" applyFill="1" applyBorder="1" applyAlignment="1" applyProtection="1">
      <alignment horizontal="center" vertical="center"/>
      <protection hidden="1"/>
    </xf>
    <xf numFmtId="0" fontId="2" fillId="5" borderId="18" xfId="0" applyFont="1" applyFill="1" applyBorder="1" applyAlignment="1">
      <alignment horizontal="left" vertical="center"/>
    </xf>
    <xf numFmtId="0" fontId="2" fillId="5" borderId="19" xfId="0" applyFont="1" applyFill="1" applyBorder="1" applyAlignment="1">
      <alignment horizontal="left" vertical="center"/>
    </xf>
    <xf numFmtId="0" fontId="2" fillId="5" borderId="20" xfId="0" applyFont="1" applyFill="1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5" borderId="0" xfId="0" applyFill="1" applyAlignment="1"/>
    <xf numFmtId="0" fontId="13" fillId="0" borderId="57" xfId="0" applyNumberFormat="1" applyFont="1" applyFill="1" applyBorder="1"/>
    <xf numFmtId="0" fontId="0" fillId="0" borderId="0" xfId="0"/>
    <xf numFmtId="0" fontId="0" fillId="0" borderId="0" xfId="0"/>
    <xf numFmtId="3" fontId="14" fillId="0" borderId="58" xfId="0" applyNumberFormat="1" applyFont="1" applyFill="1" applyBorder="1"/>
    <xf numFmtId="0" fontId="14" fillId="0" borderId="58" xfId="0" applyNumberFormat="1" applyFont="1" applyFill="1" applyBorder="1"/>
    <xf numFmtId="170" fontId="0" fillId="0" borderId="0" xfId="4" applyNumberFormat="1" applyFont="1"/>
    <xf numFmtId="0" fontId="0" fillId="0" borderId="0" xfId="0"/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5" fillId="0" borderId="0" xfId="0" applyFont="1" applyAlignment="1">
      <alignment horizontal="center"/>
    </xf>
    <xf numFmtId="0" fontId="0" fillId="0" borderId="0" xfId="0"/>
    <xf numFmtId="0" fontId="0" fillId="7" borderId="0" xfId="0" applyFill="1"/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0" fillId="0" borderId="60" xfId="0" applyNumberFormat="1" applyFont="1" applyFill="1" applyBorder="1" applyAlignment="1">
      <alignment horizontal="center" vertical="center" wrapText="1"/>
    </xf>
    <xf numFmtId="0" fontId="0" fillId="5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vertical="center" wrapText="1"/>
    </xf>
    <xf numFmtId="0" fontId="14" fillId="0" borderId="59" xfId="0" applyFont="1" applyBorder="1" applyAlignment="1">
      <alignment horizontal="left" indent="2"/>
    </xf>
    <xf numFmtId="172" fontId="0" fillId="0" borderId="0" xfId="0" applyNumberFormat="1"/>
    <xf numFmtId="173" fontId="0" fillId="0" borderId="0" xfId="0" applyNumberFormat="1"/>
    <xf numFmtId="174" fontId="0" fillId="0" borderId="0" xfId="0" applyNumberFormat="1"/>
    <xf numFmtId="175" fontId="0" fillId="0" borderId="0" xfId="0" applyNumberFormat="1"/>
    <xf numFmtId="0" fontId="6" fillId="2" borderId="62" xfId="2" applyNumberFormat="1" applyFont="1" applyFill="1" applyBorder="1" applyAlignment="1">
      <alignment horizontal="center" vertical="center" wrapText="1"/>
    </xf>
    <xf numFmtId="3" fontId="0" fillId="5" borderId="61" xfId="0" applyNumberFormat="1" applyFont="1" applyFill="1" applyBorder="1" applyAlignment="1" applyProtection="1">
      <alignment vertical="center"/>
      <protection hidden="1"/>
    </xf>
    <xf numFmtId="0" fontId="3" fillId="5" borderId="19" xfId="2" applyFont="1" applyFill="1" applyBorder="1" applyAlignment="1">
      <alignment horizontal="left" vertical="center" indent="2"/>
    </xf>
    <xf numFmtId="0" fontId="3" fillId="5" borderId="0" xfId="2" applyFont="1" applyFill="1" applyBorder="1" applyAlignment="1">
      <alignment horizontal="left" vertical="center" indent="2"/>
    </xf>
    <xf numFmtId="0" fontId="3" fillId="5" borderId="64" xfId="2" applyFont="1" applyFill="1" applyBorder="1" applyAlignment="1">
      <alignment horizontal="left" vertical="center" indent="2"/>
    </xf>
    <xf numFmtId="0" fontId="3" fillId="5" borderId="65" xfId="2" applyFont="1" applyFill="1" applyBorder="1" applyAlignment="1">
      <alignment horizontal="left" vertical="center" indent="2"/>
    </xf>
    <xf numFmtId="0" fontId="3" fillId="5" borderId="66" xfId="2" applyFont="1" applyFill="1" applyBorder="1" applyAlignment="1">
      <alignment horizontal="left" vertical="center" indent="2"/>
    </xf>
    <xf numFmtId="164" fontId="3" fillId="5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1" fillId="0" borderId="0" xfId="2" applyFont="1" applyFill="1" applyBorder="1" applyAlignment="1">
      <alignment horizontal="left" vertical="center"/>
    </xf>
    <xf numFmtId="3" fontId="1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4" fillId="0" borderId="68" xfId="0" applyFont="1" applyBorder="1"/>
    <xf numFmtId="0" fontId="0" fillId="0" borderId="0" xfId="0"/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39" xfId="2" applyFont="1" applyFill="1" applyBorder="1" applyAlignment="1">
      <alignment horizontal="center" vertical="center" wrapText="1"/>
    </xf>
    <xf numFmtId="0" fontId="6" fillId="2" borderId="64" xfId="2" applyFont="1" applyFill="1" applyBorder="1" applyAlignment="1">
      <alignment horizontal="center" vertical="center" wrapText="1"/>
    </xf>
    <xf numFmtId="0" fontId="6" fillId="2" borderId="70" xfId="2" applyFont="1" applyFill="1" applyBorder="1" applyAlignment="1">
      <alignment horizontal="center" vertical="center" wrapText="1"/>
    </xf>
    <xf numFmtId="3" fontId="0" fillId="5" borderId="15" xfId="0" applyNumberFormat="1" applyFill="1" applyBorder="1" applyAlignment="1" applyProtection="1">
      <alignment vertical="center"/>
      <protection hidden="1"/>
    </xf>
    <xf numFmtId="3" fontId="0" fillId="5" borderId="60" xfId="0" applyNumberFormat="1" applyFill="1" applyBorder="1" applyAlignment="1" applyProtection="1">
      <alignment vertical="center"/>
      <protection hidden="1"/>
    </xf>
    <xf numFmtId="164" fontId="0" fillId="5" borderId="60" xfId="1" applyNumberFormat="1" applyFont="1" applyFill="1" applyBorder="1" applyAlignment="1" applyProtection="1">
      <alignment horizontal="center" vertical="center"/>
      <protection hidden="1"/>
    </xf>
    <xf numFmtId="164" fontId="0" fillId="5" borderId="16" xfId="1" applyNumberFormat="1" applyFont="1" applyFill="1" applyBorder="1" applyAlignment="1" applyProtection="1">
      <alignment horizontal="center" vertical="center"/>
      <protection hidden="1"/>
    </xf>
    <xf numFmtId="3" fontId="0" fillId="5" borderId="10" xfId="0" applyNumberFormat="1" applyFill="1" applyBorder="1" applyAlignment="1" applyProtection="1">
      <alignment vertical="center"/>
      <protection hidden="1"/>
    </xf>
    <xf numFmtId="3" fontId="0" fillId="5" borderId="11" xfId="0" applyNumberFormat="1" applyFill="1" applyBorder="1" applyAlignment="1" applyProtection="1">
      <alignment vertical="center"/>
      <protection hidden="1"/>
    </xf>
    <xf numFmtId="164" fontId="0" fillId="5" borderId="11" xfId="1" applyNumberFormat="1" applyFont="1" applyFill="1" applyBorder="1" applyAlignment="1" applyProtection="1">
      <alignment horizontal="center" vertical="center"/>
      <protection hidden="1"/>
    </xf>
    <xf numFmtId="164" fontId="0" fillId="5" borderId="12" xfId="1" applyNumberFormat="1" applyFont="1" applyFill="1" applyBorder="1" applyAlignment="1" applyProtection="1">
      <alignment horizontal="center" vertical="center"/>
      <protection hidden="1"/>
    </xf>
    <xf numFmtId="3" fontId="0" fillId="5" borderId="15" xfId="0" applyNumberFormat="1" applyFont="1" applyFill="1" applyBorder="1" applyAlignment="1" applyProtection="1">
      <alignment vertical="center"/>
      <protection hidden="1"/>
    </xf>
    <xf numFmtId="164" fontId="0" fillId="5" borderId="61" xfId="1" applyNumberFormat="1" applyFont="1" applyFill="1" applyBorder="1" applyAlignment="1" applyProtection="1">
      <alignment horizontal="center" vertical="center"/>
      <protection hidden="1"/>
    </xf>
    <xf numFmtId="164" fontId="0" fillId="5" borderId="71" xfId="1" applyNumberFormat="1" applyFont="1" applyFill="1" applyBorder="1" applyAlignment="1" applyProtection="1">
      <alignment horizontal="center" vertical="center"/>
      <protection hidden="1"/>
    </xf>
    <xf numFmtId="3" fontId="0" fillId="5" borderId="53" xfId="0" applyNumberFormat="1" applyFont="1" applyFill="1" applyBorder="1" applyAlignment="1" applyProtection="1">
      <alignment vertical="center"/>
      <protection hidden="1"/>
    </xf>
    <xf numFmtId="164" fontId="0" fillId="5" borderId="72" xfId="1" applyNumberFormat="1" applyFont="1" applyFill="1" applyBorder="1" applyAlignment="1" applyProtection="1">
      <alignment horizontal="center" vertical="center"/>
      <protection hidden="1"/>
    </xf>
    <xf numFmtId="171" fontId="14" fillId="0" borderId="73" xfId="0" applyNumberFormat="1" applyFont="1" applyBorder="1"/>
    <xf numFmtId="0" fontId="0" fillId="0" borderId="0" xfId="0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10" borderId="1" xfId="2" applyFont="1" applyFill="1" applyBorder="1" applyAlignment="1">
      <alignment horizontal="left" vertical="center"/>
    </xf>
    <xf numFmtId="3" fontId="6" fillId="10" borderId="45" xfId="0" applyNumberFormat="1" applyFont="1" applyFill="1" applyBorder="1" applyAlignment="1" applyProtection="1">
      <alignment vertical="center"/>
      <protection hidden="1"/>
    </xf>
    <xf numFmtId="164" fontId="6" fillId="10" borderId="45" xfId="1" applyNumberFormat="1" applyFont="1" applyFill="1" applyBorder="1" applyAlignment="1" applyProtection="1">
      <alignment horizontal="center" vertical="center"/>
      <protection hidden="1"/>
    </xf>
    <xf numFmtId="164" fontId="6" fillId="10" borderId="1" xfId="1" applyNumberFormat="1" applyFont="1" applyFill="1" applyBorder="1" applyAlignment="1" applyProtection="1">
      <alignment horizontal="center" vertical="center"/>
      <protection hidden="1"/>
    </xf>
    <xf numFmtId="0" fontId="6" fillId="10" borderId="43" xfId="2" applyFont="1" applyFill="1" applyBorder="1" applyAlignment="1">
      <alignment horizontal="left" vertical="center"/>
    </xf>
    <xf numFmtId="3" fontId="6" fillId="10" borderId="63" xfId="0" applyNumberFormat="1" applyFont="1" applyFill="1" applyBorder="1" applyAlignment="1" applyProtection="1">
      <alignment vertical="center"/>
      <protection hidden="1"/>
    </xf>
    <xf numFmtId="3" fontId="0" fillId="5" borderId="60" xfId="0" applyNumberFormat="1" applyFont="1" applyFill="1" applyBorder="1" applyAlignment="1" applyProtection="1">
      <alignment vertical="center"/>
      <protection hidden="1"/>
    </xf>
    <xf numFmtId="0" fontId="3" fillId="5" borderId="18" xfId="2" applyFont="1" applyFill="1" applyBorder="1" applyAlignment="1">
      <alignment horizontal="left" vertical="center" indent="2"/>
    </xf>
    <xf numFmtId="0" fontId="3" fillId="5" borderId="20" xfId="2" applyFont="1" applyFill="1" applyBorder="1" applyAlignment="1">
      <alignment horizontal="left" vertical="center" indent="2"/>
    </xf>
    <xf numFmtId="3" fontId="0" fillId="5" borderId="7" xfId="0" applyNumberFormat="1" applyFont="1" applyFill="1" applyBorder="1" applyAlignment="1" applyProtection="1">
      <alignment vertical="center"/>
      <protection hidden="1"/>
    </xf>
    <xf numFmtId="3" fontId="0" fillId="5" borderId="29" xfId="0" applyNumberFormat="1" applyFont="1" applyFill="1" applyBorder="1" applyAlignment="1" applyProtection="1">
      <alignment vertical="center"/>
      <protection hidden="1"/>
    </xf>
    <xf numFmtId="164" fontId="0" fillId="5" borderId="29" xfId="1" applyNumberFormat="1" applyFont="1" applyFill="1" applyBorder="1" applyAlignment="1" applyProtection="1">
      <alignment horizontal="center" vertical="center"/>
      <protection hidden="1"/>
    </xf>
    <xf numFmtId="164" fontId="0" fillId="5" borderId="49" xfId="1" applyNumberFormat="1" applyFont="1" applyFill="1" applyBorder="1" applyAlignment="1" applyProtection="1">
      <alignment horizontal="center" vertical="center"/>
      <protection hidden="1"/>
    </xf>
    <xf numFmtId="3" fontId="0" fillId="5" borderId="10" xfId="0" applyNumberFormat="1" applyFont="1" applyFill="1" applyBorder="1" applyAlignment="1" applyProtection="1">
      <alignment vertical="center"/>
      <protection hidden="1"/>
    </xf>
    <xf numFmtId="3" fontId="0" fillId="5" borderId="11" xfId="0" applyNumberFormat="1" applyFont="1" applyFill="1" applyBorder="1" applyAlignment="1" applyProtection="1">
      <alignment vertical="center"/>
      <protection hidden="1"/>
    </xf>
    <xf numFmtId="0" fontId="6" fillId="10" borderId="1" xfId="0" applyFont="1" applyFill="1" applyBorder="1" applyAlignment="1">
      <alignment horizontal="left" vertical="center"/>
    </xf>
    <xf numFmtId="170" fontId="6" fillId="10" borderId="30" xfId="4" applyNumberFormat="1" applyFont="1" applyFill="1" applyBorder="1" applyAlignment="1" applyProtection="1">
      <alignment horizontal="right" vertical="center"/>
      <protection hidden="1"/>
    </xf>
    <xf numFmtId="170" fontId="6" fillId="10" borderId="3" xfId="4" applyNumberFormat="1" applyFont="1" applyFill="1" applyBorder="1" applyAlignment="1" applyProtection="1">
      <alignment horizontal="right" vertical="center"/>
      <protection hidden="1"/>
    </xf>
    <xf numFmtId="164" fontId="6" fillId="10" borderId="16" xfId="1" applyNumberFormat="1" applyFont="1" applyFill="1" applyBorder="1" applyAlignment="1" applyProtection="1">
      <alignment horizontal="center" vertical="center"/>
      <protection hidden="1"/>
    </xf>
    <xf numFmtId="2" fontId="6" fillId="10" borderId="30" xfId="0" applyNumberFormat="1" applyFont="1" applyFill="1" applyBorder="1" applyAlignment="1" applyProtection="1">
      <alignment horizontal="center" vertical="center"/>
      <protection hidden="1"/>
    </xf>
    <xf numFmtId="39" fontId="6" fillId="10" borderId="16" xfId="4" applyNumberFormat="1" applyFont="1" applyFill="1" applyBorder="1" applyAlignment="1" applyProtection="1">
      <alignment horizontal="center" vertical="center"/>
      <protection hidden="1"/>
    </xf>
    <xf numFmtId="169" fontId="6" fillId="10" borderId="30" xfId="0" applyNumberFormat="1" applyFont="1" applyFill="1" applyBorder="1" applyAlignment="1" applyProtection="1">
      <alignment horizontal="center" vertical="center"/>
      <protection hidden="1"/>
    </xf>
    <xf numFmtId="167" fontId="6" fillId="10" borderId="3" xfId="4" applyNumberFormat="1" applyFont="1" applyFill="1" applyBorder="1" applyAlignment="1" applyProtection="1">
      <alignment horizontal="center" vertical="center"/>
      <protection hidden="1"/>
    </xf>
    <xf numFmtId="168" fontId="6" fillId="10" borderId="30" xfId="0" applyNumberFormat="1" applyFont="1" applyFill="1" applyBorder="1" applyAlignment="1" applyProtection="1">
      <alignment horizontal="right" vertical="center"/>
      <protection hidden="1"/>
    </xf>
    <xf numFmtId="168" fontId="6" fillId="10" borderId="3" xfId="0" applyNumberFormat="1" applyFont="1" applyFill="1" applyBorder="1" applyAlignment="1" applyProtection="1">
      <alignment horizontal="right" vertical="center"/>
      <protection hidden="1"/>
    </xf>
    <xf numFmtId="0" fontId="6" fillId="10" borderId="39" xfId="0" applyFont="1" applyFill="1" applyBorder="1" applyAlignment="1">
      <alignment horizontal="left" vertical="center"/>
    </xf>
    <xf numFmtId="3" fontId="6" fillId="10" borderId="46" xfId="0" applyNumberFormat="1" applyFont="1" applyFill="1" applyBorder="1" applyAlignment="1" applyProtection="1">
      <alignment vertical="center"/>
      <protection hidden="1"/>
    </xf>
    <xf numFmtId="164" fontId="6" fillId="10" borderId="46" xfId="0" applyNumberFormat="1" applyFont="1" applyFill="1" applyBorder="1" applyAlignment="1">
      <alignment horizontal="center" vertical="center"/>
    </xf>
    <xf numFmtId="166" fontId="6" fillId="10" borderId="46" xfId="0" applyNumberFormat="1" applyFont="1" applyFill="1" applyBorder="1" applyAlignment="1">
      <alignment vertical="center"/>
    </xf>
    <xf numFmtId="164" fontId="6" fillId="10" borderId="47" xfId="0" applyNumberFormat="1" applyFont="1" applyFill="1" applyBorder="1" applyAlignment="1">
      <alignment horizontal="center" vertical="center"/>
    </xf>
    <xf numFmtId="0" fontId="5" fillId="6" borderId="74" xfId="0" applyFont="1" applyFill="1" applyBorder="1" applyAlignment="1">
      <alignment vertical="center"/>
    </xf>
    <xf numFmtId="164" fontId="14" fillId="6" borderId="75" xfId="0" applyNumberFormat="1" applyFont="1" applyFill="1" applyBorder="1" applyAlignment="1">
      <alignment vertical="center"/>
    </xf>
    <xf numFmtId="164" fontId="14" fillId="0" borderId="75" xfId="0" applyNumberFormat="1" applyFont="1" applyBorder="1" applyAlignment="1">
      <alignment vertical="center"/>
    </xf>
    <xf numFmtId="171" fontId="14" fillId="6" borderId="75" xfId="0" applyNumberFormat="1" applyFont="1" applyFill="1" applyBorder="1" applyAlignment="1">
      <alignment vertical="center"/>
    </xf>
    <xf numFmtId="171" fontId="14" fillId="0" borderId="75" xfId="0" applyNumberFormat="1" applyFont="1" applyBorder="1" applyAlignment="1">
      <alignment vertical="center"/>
    </xf>
    <xf numFmtId="0" fontId="0" fillId="0" borderId="0" xfId="0"/>
    <xf numFmtId="0" fontId="0" fillId="0" borderId="0" xfId="0" applyNumberFormat="1" applyFont="1" applyFill="1" applyAlignment="1">
      <alignment horizontal="center" vertical="center" wrapText="1"/>
    </xf>
    <xf numFmtId="164" fontId="14" fillId="6" borderId="76" xfId="0" applyNumberFormat="1" applyFont="1" applyFill="1" applyBorder="1" applyAlignment="1">
      <alignment vertical="center"/>
    </xf>
    <xf numFmtId="164" fontId="14" fillId="0" borderId="76" xfId="0" applyNumberFormat="1" applyFont="1" applyBorder="1" applyAlignment="1">
      <alignment vertical="center"/>
    </xf>
    <xf numFmtId="171" fontId="14" fillId="6" borderId="76" xfId="0" applyNumberFormat="1" applyFont="1" applyFill="1" applyBorder="1" applyAlignment="1">
      <alignment vertical="center"/>
    </xf>
    <xf numFmtId="171" fontId="14" fillId="0" borderId="76" xfId="0" applyNumberFormat="1" applyFont="1" applyBorder="1" applyAlignment="1">
      <alignment vertical="center"/>
    </xf>
    <xf numFmtId="0" fontId="14" fillId="6" borderId="77" xfId="0" applyFont="1" applyFill="1" applyBorder="1" applyAlignment="1">
      <alignment vertical="center"/>
    </xf>
    <xf numFmtId="0" fontId="14" fillId="0" borderId="77" xfId="0" applyFont="1" applyBorder="1" applyAlignment="1">
      <alignment vertical="center"/>
    </xf>
    <xf numFmtId="0" fontId="14" fillId="6" borderId="78" xfId="0" applyFont="1" applyFill="1" applyBorder="1" applyAlignment="1">
      <alignment vertical="center"/>
    </xf>
    <xf numFmtId="0" fontId="14" fillId="0" borderId="78" xfId="0" applyFont="1" applyBorder="1" applyAlignment="1">
      <alignment vertical="center"/>
    </xf>
    <xf numFmtId="0" fontId="13" fillId="0" borderId="60" xfId="0" applyNumberFormat="1" applyFont="1" applyFill="1" applyBorder="1"/>
    <xf numFmtId="0" fontId="14" fillId="0" borderId="60" xfId="0" applyFont="1" applyBorder="1" applyAlignment="1">
      <alignment vertical="center"/>
    </xf>
    <xf numFmtId="0" fontId="14" fillId="6" borderId="60" xfId="0" applyFont="1" applyFill="1" applyBorder="1" applyAlignment="1">
      <alignment vertical="center"/>
    </xf>
    <xf numFmtId="0" fontId="14" fillId="6" borderId="79" xfId="0" applyFont="1" applyFill="1" applyBorder="1" applyAlignment="1">
      <alignment vertical="center"/>
    </xf>
    <xf numFmtId="3" fontId="14" fillId="6" borderId="79" xfId="0" applyNumberFormat="1" applyFont="1" applyFill="1" applyBorder="1" applyAlignment="1">
      <alignment vertical="center"/>
    </xf>
    <xf numFmtId="164" fontId="14" fillId="6" borderId="79" xfId="0" applyNumberFormat="1" applyFont="1" applyFill="1" applyBorder="1" applyAlignment="1">
      <alignment vertical="center"/>
    </xf>
    <xf numFmtId="166" fontId="14" fillId="6" borderId="79" xfId="0" applyNumberFormat="1" applyFont="1" applyFill="1" applyBorder="1" applyAlignment="1">
      <alignment vertical="center"/>
    </xf>
    <xf numFmtId="0" fontId="14" fillId="0" borderId="79" xfId="0" applyFont="1" applyBorder="1" applyAlignment="1">
      <alignment vertical="center"/>
    </xf>
    <xf numFmtId="3" fontId="14" fillId="0" borderId="79" xfId="0" applyNumberFormat="1" applyFont="1" applyBorder="1" applyAlignment="1">
      <alignment vertical="center"/>
    </xf>
    <xf numFmtId="164" fontId="14" fillId="0" borderId="79" xfId="0" applyNumberFormat="1" applyFont="1" applyBorder="1" applyAlignment="1">
      <alignment vertical="center"/>
    </xf>
    <xf numFmtId="166" fontId="14" fillId="0" borderId="79" xfId="0" applyNumberFormat="1" applyFont="1" applyBorder="1" applyAlignment="1">
      <alignment vertical="center"/>
    </xf>
    <xf numFmtId="171" fontId="14" fillId="6" borderId="79" xfId="0" applyNumberFormat="1" applyFont="1" applyFill="1" applyBorder="1" applyAlignment="1">
      <alignment vertical="center"/>
    </xf>
    <xf numFmtId="171" fontId="14" fillId="0" borderId="79" xfId="0" applyNumberFormat="1" applyFont="1" applyBorder="1" applyAlignment="1">
      <alignment vertical="center"/>
    </xf>
    <xf numFmtId="0" fontId="0" fillId="0" borderId="0" xfId="0"/>
    <xf numFmtId="3" fontId="14" fillId="6" borderId="80" xfId="0" applyNumberFormat="1" applyFont="1" applyFill="1" applyBorder="1" applyAlignment="1">
      <alignment vertical="center"/>
    </xf>
    <xf numFmtId="164" fontId="14" fillId="6" borderId="80" xfId="0" applyNumberFormat="1" applyFont="1" applyFill="1" applyBorder="1" applyAlignment="1">
      <alignment vertical="center"/>
    </xf>
    <xf numFmtId="166" fontId="14" fillId="6" borderId="80" xfId="0" applyNumberFormat="1" applyFont="1" applyFill="1" applyBorder="1" applyAlignment="1">
      <alignment vertical="center"/>
    </xf>
    <xf numFmtId="3" fontId="14" fillId="0" borderId="80" xfId="0" applyNumberFormat="1" applyFont="1" applyBorder="1" applyAlignment="1">
      <alignment vertical="center"/>
    </xf>
    <xf numFmtId="164" fontId="14" fillId="0" borderId="80" xfId="0" applyNumberFormat="1" applyFont="1" applyBorder="1" applyAlignment="1">
      <alignment vertical="center"/>
    </xf>
    <xf numFmtId="166" fontId="14" fillId="0" borderId="80" xfId="0" applyNumberFormat="1" applyFont="1" applyBorder="1" applyAlignment="1">
      <alignment vertical="center"/>
    </xf>
    <xf numFmtId="0" fontId="6" fillId="2" borderId="2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vertical="center"/>
    </xf>
    <xf numFmtId="0" fontId="14" fillId="0" borderId="82" xfId="0" applyFont="1" applyBorder="1"/>
    <xf numFmtId="0" fontId="5" fillId="0" borderId="68" xfId="0" applyFont="1" applyBorder="1"/>
    <xf numFmtId="0" fontId="0" fillId="0" borderId="8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0" xfId="0" applyNumberFormat="1" applyFont="1" applyFill="1" applyAlignment="1">
      <alignment horizontal="left" vertical="center"/>
    </xf>
    <xf numFmtId="0" fontId="0" fillId="0" borderId="6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>
      <alignment horizontal="left" vertical="center" wrapText="1"/>
    </xf>
    <xf numFmtId="0" fontId="0" fillId="0" borderId="0" xfId="0" applyAlignment="1">
      <alignment wrapText="1"/>
    </xf>
    <xf numFmtId="0" fontId="9" fillId="8" borderId="43" xfId="0" applyFont="1" applyFill="1" applyBorder="1" applyAlignment="1">
      <alignment horizontal="center"/>
    </xf>
    <xf numFmtId="0" fontId="9" fillId="8" borderId="44" xfId="0" applyFont="1" applyFill="1" applyBorder="1" applyAlignment="1">
      <alignment horizontal="center"/>
    </xf>
    <xf numFmtId="0" fontId="9" fillId="8" borderId="40" xfId="0" applyFont="1" applyFill="1" applyBorder="1" applyAlignment="1">
      <alignment horizontal="center"/>
    </xf>
    <xf numFmtId="0" fontId="1" fillId="4" borderId="39" xfId="0" applyFont="1" applyFill="1" applyBorder="1" applyAlignment="1">
      <alignment horizontal="center" vertical="center"/>
    </xf>
    <xf numFmtId="0" fontId="1" fillId="4" borderId="5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2" borderId="7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9" xfId="0" applyNumberFormat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2" fillId="5" borderId="0" xfId="0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/>
    </xf>
    <xf numFmtId="0" fontId="6" fillId="2" borderId="34" xfId="2" applyNumberFormat="1" applyFont="1" applyFill="1" applyBorder="1" applyAlignment="1">
      <alignment horizontal="left" vertical="center" wrapText="1"/>
    </xf>
    <xf numFmtId="0" fontId="6" fillId="2" borderId="49" xfId="2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center" vertical="center"/>
    </xf>
    <xf numFmtId="0" fontId="6" fillId="2" borderId="7" xfId="2" applyNumberFormat="1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29" xfId="2" applyNumberFormat="1" applyFont="1" applyFill="1" applyBorder="1" applyAlignment="1">
      <alignment horizontal="center" vertical="center"/>
    </xf>
    <xf numFmtId="0" fontId="6" fillId="2" borderId="26" xfId="2" applyFont="1" applyFill="1" applyBorder="1" applyAlignment="1">
      <alignment horizontal="center" vertical="center"/>
    </xf>
    <xf numFmtId="0" fontId="1" fillId="9" borderId="39" xfId="0" applyFont="1" applyFill="1" applyBorder="1" applyAlignment="1">
      <alignment horizontal="center" vertical="center" wrapText="1"/>
    </xf>
    <xf numFmtId="0" fontId="1" fillId="9" borderId="56" xfId="0" applyFont="1" applyFill="1" applyBorder="1" applyAlignment="1">
      <alignment horizontal="center" vertical="center" wrapText="1"/>
    </xf>
    <xf numFmtId="0" fontId="1" fillId="9" borderId="2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9" borderId="18" xfId="0" applyFont="1" applyFill="1" applyBorder="1" applyAlignment="1">
      <alignment horizontal="center" vertical="center" wrapText="1"/>
    </xf>
    <xf numFmtId="0" fontId="1" fillId="9" borderId="19" xfId="0" applyFont="1" applyFill="1" applyBorder="1" applyAlignment="1">
      <alignment horizontal="center" vertical="center" wrapText="1"/>
    </xf>
    <xf numFmtId="0" fontId="1" fillId="9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6" fillId="2" borderId="1" xfId="2" applyNumberFormat="1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43" xfId="2" applyNumberFormat="1" applyFont="1" applyFill="1" applyBorder="1" applyAlignment="1">
      <alignment horizontal="center" vertical="center"/>
    </xf>
    <xf numFmtId="0" fontId="6" fillId="2" borderId="44" xfId="2" applyFont="1" applyFill="1" applyBorder="1" applyAlignment="1">
      <alignment horizontal="center" vertical="center"/>
    </xf>
    <xf numFmtId="0" fontId="6" fillId="2" borderId="40" xfId="2" applyFont="1" applyFill="1" applyBorder="1" applyAlignment="1">
      <alignment horizontal="center" vertical="center"/>
    </xf>
    <xf numFmtId="0" fontId="6" fillId="2" borderId="39" xfId="2" applyNumberFormat="1" applyFont="1" applyFill="1" applyBorder="1" applyAlignment="1">
      <alignment horizontal="center" vertical="center"/>
    </xf>
    <xf numFmtId="0" fontId="6" fillId="2" borderId="23" xfId="2" applyFont="1" applyFill="1" applyBorder="1" applyAlignment="1">
      <alignment horizontal="center" vertical="center"/>
    </xf>
    <xf numFmtId="0" fontId="6" fillId="2" borderId="21" xfId="2" applyFont="1" applyFill="1" applyBorder="1" applyAlignment="1">
      <alignment horizontal="center" vertical="center"/>
    </xf>
    <xf numFmtId="0" fontId="6" fillId="2" borderId="23" xfId="2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4" fillId="0" borderId="69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60" xfId="0" applyNumberFormat="1" applyFont="1" applyFill="1" applyBorder="1" applyAlignment="1">
      <alignment horizontal="center" vertical="center" wrapText="1"/>
    </xf>
    <xf numFmtId="0" fontId="0" fillId="0" borderId="60" xfId="0" applyBorder="1"/>
    <xf numFmtId="0" fontId="6" fillId="2" borderId="39" xfId="2" applyNumberFormat="1" applyFont="1" applyFill="1" applyBorder="1" applyAlignment="1">
      <alignment horizontal="center" vertical="center" wrapText="1"/>
    </xf>
    <xf numFmtId="0" fontId="6" fillId="2" borderId="23" xfId="2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2" borderId="1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23" xfId="2" applyFont="1" applyFill="1" applyBorder="1" applyAlignment="1">
      <alignment horizontal="center" vertical="center" wrapText="1"/>
    </xf>
    <xf numFmtId="0" fontId="6" fillId="2" borderId="44" xfId="2" applyNumberFormat="1" applyFont="1" applyFill="1" applyBorder="1" applyAlignment="1">
      <alignment horizontal="center" vertical="center"/>
    </xf>
    <xf numFmtId="0" fontId="6" fillId="2" borderId="40" xfId="2" applyNumberFormat="1" applyFont="1" applyFill="1" applyBorder="1" applyAlignment="1">
      <alignment horizontal="center" vertical="center"/>
    </xf>
    <xf numFmtId="0" fontId="6" fillId="2" borderId="34" xfId="2" applyFont="1" applyFill="1" applyBorder="1" applyAlignment="1">
      <alignment horizontal="center" vertical="center" wrapText="1"/>
    </xf>
    <xf numFmtId="0" fontId="6" fillId="2" borderId="65" xfId="2" applyFont="1" applyFill="1" applyBorder="1" applyAlignment="1">
      <alignment horizontal="center" vertical="center" wrapText="1"/>
    </xf>
    <xf numFmtId="0" fontId="6" fillId="2" borderId="45" xfId="2" applyFont="1" applyFill="1" applyBorder="1" applyAlignment="1">
      <alignment horizontal="center" vertical="center"/>
    </xf>
    <xf numFmtId="0" fontId="6" fillId="2" borderId="46" xfId="2" applyFont="1" applyFill="1" applyBorder="1" applyAlignment="1">
      <alignment horizontal="center" vertical="center"/>
    </xf>
    <xf numFmtId="0" fontId="6" fillId="2" borderId="47" xfId="2" applyFont="1" applyFill="1" applyBorder="1" applyAlignment="1">
      <alignment horizontal="center" vertical="center"/>
    </xf>
    <xf numFmtId="0" fontId="6" fillId="2" borderId="43" xfId="2" applyFont="1" applyFill="1" applyBorder="1" applyAlignment="1">
      <alignment horizontal="center" vertical="center"/>
    </xf>
    <xf numFmtId="0" fontId="6" fillId="2" borderId="39" xfId="2" applyFont="1" applyFill="1" applyBorder="1" applyAlignment="1">
      <alignment horizontal="center" vertical="center" wrapText="1"/>
    </xf>
    <xf numFmtId="0" fontId="6" fillId="2" borderId="67" xfId="2" applyNumberFormat="1" applyFont="1" applyFill="1" applyBorder="1" applyAlignment="1">
      <alignment horizontal="center" vertical="center" wrapText="1"/>
    </xf>
    <xf numFmtId="0" fontId="6" fillId="2" borderId="66" xfId="2" applyFont="1" applyFill="1" applyBorder="1" applyAlignment="1">
      <alignment horizontal="center" vertical="center" wrapText="1"/>
    </xf>
    <xf numFmtId="3" fontId="16" fillId="6" borderId="83" xfId="0" applyNumberFormat="1" applyFont="1" applyFill="1" applyBorder="1" applyAlignment="1">
      <alignment vertical="center"/>
    </xf>
    <xf numFmtId="164" fontId="16" fillId="6" borderId="83" xfId="0" applyNumberFormat="1" applyFont="1" applyFill="1" applyBorder="1" applyAlignment="1">
      <alignment vertical="center"/>
    </xf>
    <xf numFmtId="166" fontId="16" fillId="6" borderId="83" xfId="0" applyNumberFormat="1" applyFont="1" applyFill="1" applyBorder="1" applyAlignment="1">
      <alignment vertical="center"/>
    </xf>
    <xf numFmtId="167" fontId="16" fillId="6" borderId="83" xfId="0" applyNumberFormat="1" applyFont="1" applyFill="1" applyBorder="1" applyAlignment="1">
      <alignment vertical="center"/>
    </xf>
    <xf numFmtId="164" fontId="16" fillId="0" borderId="83" xfId="0" applyNumberFormat="1" applyFont="1" applyBorder="1" applyAlignment="1">
      <alignment vertical="center"/>
    </xf>
    <xf numFmtId="166" fontId="16" fillId="0" borderId="83" xfId="0" applyNumberFormat="1" applyFont="1" applyBorder="1" applyAlignment="1">
      <alignment vertical="center"/>
    </xf>
    <xf numFmtId="167" fontId="16" fillId="0" borderId="83" xfId="0" applyNumberFormat="1" applyFont="1" applyBorder="1" applyAlignment="1">
      <alignment vertical="center"/>
    </xf>
    <xf numFmtId="0" fontId="16" fillId="6" borderId="83" xfId="0" applyFont="1" applyFill="1" applyBorder="1" applyAlignment="1">
      <alignment vertical="center"/>
    </xf>
    <xf numFmtId="0" fontId="16" fillId="0" borderId="83" xfId="0" applyFont="1" applyBorder="1" applyAlignment="1">
      <alignment vertical="center"/>
    </xf>
    <xf numFmtId="2" fontId="16" fillId="6" borderId="83" xfId="0" applyNumberFormat="1" applyFont="1" applyFill="1" applyBorder="1" applyAlignment="1">
      <alignment vertical="center"/>
    </xf>
    <xf numFmtId="165" fontId="16" fillId="6" borderId="83" xfId="0" applyNumberFormat="1" applyFont="1" applyFill="1" applyBorder="1" applyAlignment="1">
      <alignment vertical="center"/>
    </xf>
    <xf numFmtId="2" fontId="16" fillId="0" borderId="83" xfId="0" applyNumberFormat="1" applyFont="1" applyBorder="1" applyAlignment="1">
      <alignment vertical="center"/>
    </xf>
    <xf numFmtId="165" fontId="16" fillId="0" borderId="83" xfId="0" applyNumberFormat="1" applyFont="1" applyBorder="1" applyAlignment="1">
      <alignment vertical="center"/>
    </xf>
    <xf numFmtId="3" fontId="16" fillId="0" borderId="83" xfId="0" applyNumberFormat="1" applyFont="1" applyBorder="1" applyAlignment="1">
      <alignment vertical="center"/>
    </xf>
    <xf numFmtId="171" fontId="16" fillId="6" borderId="83" xfId="0" applyNumberFormat="1" applyFont="1" applyFill="1" applyBorder="1" applyAlignment="1">
      <alignment vertical="center"/>
    </xf>
    <xf numFmtId="171" fontId="16" fillId="0" borderId="83" xfId="0" applyNumberFormat="1" applyFont="1" applyBorder="1" applyAlignment="1">
      <alignment vertical="center"/>
    </xf>
  </cellXfs>
  <cellStyles count="5">
    <cellStyle name="Comma" xfId="4" builtinId="3"/>
    <cellStyle name="Hyperlink" xfId="3" builtinId="8"/>
    <cellStyle name="Normal" xfId="0" builtinId="0"/>
    <cellStyle name="Normal 2" xfId="2" xr:uid="{00000000-0005-0000-0000-000003000000}"/>
    <cellStyle name="Percent" xfId="1" builtinId="5"/>
  </cellStyles>
  <dxfs count="106"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E60000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  <dxf>
      <font>
        <color rgb="FFD2492A"/>
      </font>
    </dxf>
  </dxfs>
  <tableStyles count="0" defaultTableStyle="TableStyleMedium2" defaultPivotStyle="PivotStyleLight16"/>
  <colors>
    <mruColors>
      <color rgb="FFCCFF66"/>
      <color rgb="FFFDD900"/>
      <color rgb="FFEF2A79"/>
      <color rgb="FF4E106F"/>
      <color rgb="FFFEE866"/>
      <color rgb="FF3C0B52"/>
      <color rgb="FF7A4C93"/>
      <color rgb="FFFEF4B2"/>
      <color rgb="FFFFCCFF"/>
      <color rgb="FFC9DD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21</xdr:row>
      <xdr:rowOff>0</xdr:rowOff>
    </xdr:from>
    <xdr:to>
      <xdr:col>1</xdr:col>
      <xdr:colOff>304800</xdr:colOff>
      <xdr:row>22</xdr:row>
      <xdr:rowOff>122554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12599973-30AB-587F-DF8C-B5BB506383E4}"/>
            </a:ext>
          </a:extLst>
        </xdr:cNvPr>
        <xdr:cNvSpPr>
          <a:spLocks noChangeAspect="1" noChangeArrowheads="1"/>
        </xdr:cNvSpPr>
      </xdr:nvSpPr>
      <xdr:spPr bwMode="auto">
        <a:xfrm>
          <a:off x="609600" y="3251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6BEEF60-2002-23C5-23FD-A13E276E655A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304800</xdr:colOff>
      <xdr:row>9</xdr:row>
      <xdr:rowOff>114300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6ACD6C3C-4FFF-E78F-7555-6DD7B82FC9C7}"/>
            </a:ext>
          </a:extLst>
        </xdr:cNvPr>
        <xdr:cNvSpPr>
          <a:spLocks noChangeAspect="1" noChangeArrowheads="1"/>
        </xdr:cNvSpPr>
      </xdr:nvSpPr>
      <xdr:spPr bwMode="auto">
        <a:xfrm>
          <a:off x="609600" y="1587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119945</xdr:colOff>
      <xdr:row>0</xdr:row>
      <xdr:rowOff>148167</xdr:rowOff>
    </xdr:from>
    <xdr:to>
      <xdr:col>2</xdr:col>
      <xdr:colOff>485428</xdr:colOff>
      <xdr:row>9</xdr:row>
      <xdr:rowOff>60254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F94C096-AFF6-95DB-224C-433502E4A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945" y="148167"/>
          <a:ext cx="4120944" cy="169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FF66"/>
  </sheetPr>
  <dimension ref="A1:K138"/>
  <sheetViews>
    <sheetView zoomScaleNormal="100" workbookViewId="0">
      <selection activeCell="C4" sqref="C4:J123"/>
    </sheetView>
  </sheetViews>
  <sheetFormatPr defaultRowHeight="14.4"/>
  <cols>
    <col min="1" max="1" width="7.44140625" bestFit="1" customWidth="1"/>
    <col min="2" max="2" width="46.6640625" bestFit="1" customWidth="1"/>
    <col min="3" max="3" width="12.5546875" style="186" bestFit="1" customWidth="1"/>
    <col min="4" max="4" width="11" style="186" bestFit="1" customWidth="1"/>
    <col min="5" max="5" width="8.44140625" style="186" bestFit="1" customWidth="1"/>
    <col min="6" max="6" width="13.6640625" style="186" bestFit="1" customWidth="1"/>
    <col min="7" max="7" width="12" style="186" bestFit="1" customWidth="1"/>
    <col min="8" max="8" width="8.44140625" style="186" bestFit="1" customWidth="1"/>
    <col min="9" max="9" width="7.21875" style="186" bestFit="1" customWidth="1"/>
    <col min="10" max="10" width="7" style="186" bestFit="1" customWidth="1"/>
  </cols>
  <sheetData>
    <row r="1" spans="1:11" ht="15" customHeight="1">
      <c r="A1" s="386" t="s">
        <v>1</v>
      </c>
      <c r="B1" s="386" t="s">
        <v>0</v>
      </c>
      <c r="C1" s="386" t="s">
        <v>11</v>
      </c>
      <c r="D1" s="386"/>
      <c r="E1" s="386"/>
      <c r="F1" s="386"/>
      <c r="G1" s="386"/>
      <c r="H1" s="386"/>
      <c r="I1" s="386"/>
      <c r="J1" s="386"/>
    </row>
    <row r="2" spans="1:11" ht="15" customHeight="1">
      <c r="A2" s="387"/>
      <c r="B2" s="387"/>
      <c r="C2" s="386" t="s">
        <v>3</v>
      </c>
      <c r="D2" s="386"/>
      <c r="E2" s="386"/>
      <c r="F2" s="386" t="s">
        <v>6</v>
      </c>
      <c r="G2" s="386"/>
      <c r="H2" s="386"/>
      <c r="I2" s="386" t="s">
        <v>12</v>
      </c>
      <c r="J2" s="386"/>
    </row>
    <row r="3" spans="1:11" ht="28.8">
      <c r="A3" s="387"/>
      <c r="B3" s="387"/>
      <c r="C3" s="171" t="s">
        <v>8</v>
      </c>
      <c r="D3" s="171" t="s">
        <v>9</v>
      </c>
      <c r="E3" s="171" t="s">
        <v>10</v>
      </c>
      <c r="F3" s="171" t="s">
        <v>8</v>
      </c>
      <c r="G3" s="171" t="s">
        <v>9</v>
      </c>
      <c r="H3" s="171" t="s">
        <v>10</v>
      </c>
      <c r="I3" s="171" t="s">
        <v>8</v>
      </c>
      <c r="J3" s="171" t="s">
        <v>9</v>
      </c>
    </row>
    <row r="4" spans="1:11">
      <c r="A4" s="385" t="s">
        <v>135</v>
      </c>
      <c r="B4" s="358" t="s">
        <v>443</v>
      </c>
      <c r="C4" s="467">
        <v>37999364.330757901</v>
      </c>
      <c r="D4" s="467">
        <v>1648345.3235745132</v>
      </c>
      <c r="E4" s="468">
        <v>4.5345230163940681E-2</v>
      </c>
      <c r="F4" s="469">
        <v>116123804.01814166</v>
      </c>
      <c r="G4" s="469">
        <v>12672866.601136103</v>
      </c>
      <c r="H4" s="468">
        <v>0.12250122538815102</v>
      </c>
      <c r="I4" s="470">
        <v>93.777007950621794</v>
      </c>
      <c r="J4" s="470">
        <v>-2.014698238049391</v>
      </c>
      <c r="K4" s="373"/>
    </row>
    <row r="5" spans="1:11">
      <c r="A5" s="385"/>
      <c r="B5" s="359" t="s">
        <v>444</v>
      </c>
      <c r="C5" s="467">
        <v>49039977.296623126</v>
      </c>
      <c r="D5" s="467">
        <v>3939564.2647611946</v>
      </c>
      <c r="E5" s="471">
        <v>8.7350957561697376E-2</v>
      </c>
      <c r="F5" s="472">
        <v>139281195.06736001</v>
      </c>
      <c r="G5" s="472">
        <v>18903615.388637215</v>
      </c>
      <c r="H5" s="471">
        <v>0.15703601483838855</v>
      </c>
      <c r="I5" s="473">
        <v>100.72250386504567</v>
      </c>
      <c r="J5" s="473">
        <v>1.8107162734780928</v>
      </c>
      <c r="K5" s="373"/>
    </row>
    <row r="6" spans="1:11">
      <c r="A6" s="385"/>
      <c r="B6" s="358" t="s">
        <v>445</v>
      </c>
      <c r="C6" s="467">
        <v>41678629.385657571</v>
      </c>
      <c r="D6" s="467">
        <v>3174369.6037040576</v>
      </c>
      <c r="E6" s="468">
        <v>8.2442036846838609E-2</v>
      </c>
      <c r="F6" s="469">
        <v>124146258.05556272</v>
      </c>
      <c r="G6" s="469">
        <v>15672829.923632592</v>
      </c>
      <c r="H6" s="468">
        <v>0.14448543015134185</v>
      </c>
      <c r="I6" s="470">
        <v>99.62357326937888</v>
      </c>
      <c r="J6" s="470">
        <v>1.3472854311087161</v>
      </c>
      <c r="K6" s="373"/>
    </row>
    <row r="7" spans="1:11">
      <c r="A7" s="385"/>
      <c r="B7" s="359" t="s">
        <v>446</v>
      </c>
      <c r="C7" s="467">
        <v>64710862.380141474</v>
      </c>
      <c r="D7" s="467">
        <v>3416585.1904544979</v>
      </c>
      <c r="E7" s="471">
        <v>5.5740688153988915E-2</v>
      </c>
      <c r="F7" s="472">
        <v>206254850.58769223</v>
      </c>
      <c r="G7" s="472">
        <v>20374578.422806621</v>
      </c>
      <c r="H7" s="471">
        <v>0.1096113007879249</v>
      </c>
      <c r="I7" s="473">
        <v>109.36373261080226</v>
      </c>
      <c r="J7" s="473">
        <v>-1.2495659546366369</v>
      </c>
      <c r="K7" s="373"/>
    </row>
    <row r="8" spans="1:11">
      <c r="A8" s="385"/>
      <c r="B8" s="358" t="s">
        <v>447</v>
      </c>
      <c r="C8" s="467">
        <v>23704120.643366218</v>
      </c>
      <c r="D8" s="467">
        <v>1987842.0568573214</v>
      </c>
      <c r="E8" s="468">
        <v>9.1536956893353547E-2</v>
      </c>
      <c r="F8" s="469">
        <v>66038257.323601924</v>
      </c>
      <c r="G8" s="469">
        <v>8438930.1271891519</v>
      </c>
      <c r="H8" s="468">
        <v>0.14651091493503973</v>
      </c>
      <c r="I8" s="470">
        <v>105.93255171158837</v>
      </c>
      <c r="J8" s="470">
        <v>2.3033225070909538</v>
      </c>
      <c r="K8" s="373"/>
    </row>
    <row r="9" spans="1:11">
      <c r="A9" s="385"/>
      <c r="B9" s="359" t="s">
        <v>448</v>
      </c>
      <c r="C9" s="467">
        <v>35159201.134351365</v>
      </c>
      <c r="D9" s="467">
        <v>2405672.0049941912</v>
      </c>
      <c r="E9" s="471">
        <v>7.3447719037945558E-2</v>
      </c>
      <c r="F9" s="472">
        <v>100440800.07697611</v>
      </c>
      <c r="G9" s="472">
        <v>12113709.336571977</v>
      </c>
      <c r="H9" s="471">
        <v>0.13714602434008064</v>
      </c>
      <c r="I9" s="473">
        <v>81.865289422731379</v>
      </c>
      <c r="J9" s="473">
        <v>0.43046156272941971</v>
      </c>
      <c r="K9" s="373"/>
    </row>
    <row r="10" spans="1:11">
      <c r="A10" s="385"/>
      <c r="B10" s="358" t="s">
        <v>449</v>
      </c>
      <c r="C10" s="467">
        <v>47437339.844531894</v>
      </c>
      <c r="D10" s="467">
        <v>2412627.0253065154</v>
      </c>
      <c r="E10" s="468">
        <v>5.3584506690653073E-2</v>
      </c>
      <c r="F10" s="469">
        <v>137805931.67802584</v>
      </c>
      <c r="G10" s="469">
        <v>15449593.020786136</v>
      </c>
      <c r="H10" s="468">
        <v>0.12626720601754454</v>
      </c>
      <c r="I10" s="470">
        <v>99.266097507846595</v>
      </c>
      <c r="J10" s="470">
        <v>-1.339663769883515</v>
      </c>
      <c r="K10" s="373"/>
    </row>
    <row r="11" spans="1:11">
      <c r="A11" s="385"/>
      <c r="B11" s="359" t="s">
        <v>450</v>
      </c>
      <c r="C11" s="467">
        <v>42263490.526412018</v>
      </c>
      <c r="D11" s="467">
        <v>2730856.1490767524</v>
      </c>
      <c r="E11" s="471">
        <v>6.9078526945889521E-2</v>
      </c>
      <c r="F11" s="472">
        <v>124340161.06820267</v>
      </c>
      <c r="G11" s="472">
        <v>14150133.517319113</v>
      </c>
      <c r="H11" s="471">
        <v>0.12841573626782934</v>
      </c>
      <c r="I11" s="473">
        <v>109.3066356943208</v>
      </c>
      <c r="J11" s="473">
        <v>0.13037901535065544</v>
      </c>
      <c r="K11" s="373"/>
    </row>
    <row r="12" spans="1:11">
      <c r="A12" s="385"/>
      <c r="B12" s="358" t="s">
        <v>451</v>
      </c>
      <c r="C12" s="467">
        <v>37869800.623758435</v>
      </c>
      <c r="D12" s="467">
        <v>1628140.993310973</v>
      </c>
      <c r="E12" s="468">
        <v>4.4924570505682195E-2</v>
      </c>
      <c r="F12" s="469">
        <v>115231390.60646453</v>
      </c>
      <c r="G12" s="469">
        <v>12481492.609578818</v>
      </c>
      <c r="H12" s="468">
        <v>0.12147450122001215</v>
      </c>
      <c r="I12" s="470">
        <v>93.774774705593629</v>
      </c>
      <c r="J12" s="470">
        <v>-1.9888528609202893</v>
      </c>
      <c r="K12" s="373"/>
    </row>
    <row r="13" spans="1:11">
      <c r="A13" s="385"/>
      <c r="B13" s="359" t="s">
        <v>452</v>
      </c>
      <c r="C13" s="467">
        <v>48960386.993588984</v>
      </c>
      <c r="D13" s="467">
        <v>3923211.7476402074</v>
      </c>
      <c r="E13" s="471">
        <v>8.7110519836456915E-2</v>
      </c>
      <c r="F13" s="472">
        <v>138751443.0437831</v>
      </c>
      <c r="G13" s="472">
        <v>18747121.494918793</v>
      </c>
      <c r="H13" s="471">
        <v>0.15622038650737419</v>
      </c>
      <c r="I13" s="473">
        <v>100.90067352085819</v>
      </c>
      <c r="J13" s="473">
        <v>1.8585672365541228</v>
      </c>
      <c r="K13" s="373"/>
    </row>
    <row r="14" spans="1:11">
      <c r="A14" s="385"/>
      <c r="B14" s="358" t="s">
        <v>453</v>
      </c>
      <c r="C14" s="467">
        <v>41558125.853385843</v>
      </c>
      <c r="D14" s="467">
        <v>3143419.900243409</v>
      </c>
      <c r="E14" s="468">
        <v>8.1828555555721189E-2</v>
      </c>
      <c r="F14" s="469">
        <v>123339206.63363764</v>
      </c>
      <c r="G14" s="469">
        <v>15410032.675172716</v>
      </c>
      <c r="H14" s="468">
        <v>0.14277912180726093</v>
      </c>
      <c r="I14" s="470">
        <v>99.673018470651726</v>
      </c>
      <c r="J14" s="470">
        <v>1.3582704012600004</v>
      </c>
      <c r="K14" s="373"/>
    </row>
    <row r="15" spans="1:11">
      <c r="A15" s="385"/>
      <c r="B15" s="359" t="s">
        <v>454</v>
      </c>
      <c r="C15" s="467">
        <v>64328344.763908781</v>
      </c>
      <c r="D15" s="467">
        <v>3333582.2580232471</v>
      </c>
      <c r="E15" s="471">
        <v>5.4653582062912071E-2</v>
      </c>
      <c r="F15" s="472">
        <v>203702262.4430891</v>
      </c>
      <c r="G15" s="472">
        <v>19705868.246600747</v>
      </c>
      <c r="H15" s="471">
        <v>0.1070992088331742</v>
      </c>
      <c r="I15" s="473">
        <v>109.08661958304653</v>
      </c>
      <c r="J15" s="473">
        <v>-1.285949811744544</v>
      </c>
      <c r="K15" s="373"/>
    </row>
    <row r="16" spans="1:11">
      <c r="A16" s="385"/>
      <c r="B16" s="358" t="s">
        <v>455</v>
      </c>
      <c r="C16" s="467">
        <v>23640500.495044131</v>
      </c>
      <c r="D16" s="467">
        <v>1972760.3608368374</v>
      </c>
      <c r="E16" s="468">
        <v>9.1045967351362195E-2</v>
      </c>
      <c r="F16" s="469">
        <v>65628810.285997286</v>
      </c>
      <c r="G16" s="469">
        <v>8313103.4212428555</v>
      </c>
      <c r="H16" s="468">
        <v>0.14504058095033098</v>
      </c>
      <c r="I16" s="470">
        <v>106.00716546847198</v>
      </c>
      <c r="J16" s="470">
        <v>2.3279566276758459</v>
      </c>
      <c r="K16" s="373"/>
    </row>
    <row r="17" spans="1:11">
      <c r="A17" s="385"/>
      <c r="B17" s="359" t="s">
        <v>456</v>
      </c>
      <c r="C17" s="467">
        <v>35096884.772873558</v>
      </c>
      <c r="D17" s="467">
        <v>2392499.8978947476</v>
      </c>
      <c r="E17" s="471">
        <v>7.3155324799433263E-2</v>
      </c>
      <c r="F17" s="472">
        <v>100020014.78715958</v>
      </c>
      <c r="G17" s="472">
        <v>11988460.390341938</v>
      </c>
      <c r="H17" s="471">
        <v>0.1361836726897023</v>
      </c>
      <c r="I17" s="473">
        <v>81.997826923594303</v>
      </c>
      <c r="J17" s="473">
        <v>0.4637311585246664</v>
      </c>
      <c r="K17" s="373"/>
    </row>
    <row r="18" spans="1:11">
      <c r="A18" s="385"/>
      <c r="B18" s="358" t="s">
        <v>457</v>
      </c>
      <c r="C18" s="467">
        <v>47236480.289847106</v>
      </c>
      <c r="D18" s="467">
        <v>2331635.2767734453</v>
      </c>
      <c r="E18" s="468">
        <v>5.1923913245766902E-2</v>
      </c>
      <c r="F18" s="469">
        <v>136603278.20973003</v>
      </c>
      <c r="G18" s="469">
        <v>14920174.158183113</v>
      </c>
      <c r="H18" s="468">
        <v>0.12261500291661435</v>
      </c>
      <c r="I18" s="470">
        <v>99.18160266453576</v>
      </c>
      <c r="J18" s="470">
        <v>-1.4295893988762884</v>
      </c>
      <c r="K18" s="373"/>
    </row>
    <row r="19" spans="1:11">
      <c r="A19" s="385"/>
      <c r="B19" s="359" t="s">
        <v>458</v>
      </c>
      <c r="C19" s="467">
        <v>42144509.585100688</v>
      </c>
      <c r="D19" s="467">
        <v>2702564.107523106</v>
      </c>
      <c r="E19" s="471">
        <v>6.8520050793627593E-2</v>
      </c>
      <c r="F19" s="472">
        <v>123540604.55991381</v>
      </c>
      <c r="G19" s="472">
        <v>13900244.963199303</v>
      </c>
      <c r="H19" s="471">
        <v>0.12678036641185769</v>
      </c>
      <c r="I19" s="473">
        <v>109.36922634123259</v>
      </c>
      <c r="J19" s="473">
        <v>0.14676359294207941</v>
      </c>
      <c r="K19" s="373"/>
    </row>
    <row r="20" spans="1:11">
      <c r="A20" s="385"/>
      <c r="B20" s="358" t="s">
        <v>459</v>
      </c>
      <c r="C20" s="467">
        <v>19459765.770386856</v>
      </c>
      <c r="D20" s="467">
        <v>117577.23873675615</v>
      </c>
      <c r="E20" s="468">
        <v>6.0787970577559827E-3</v>
      </c>
      <c r="F20" s="469">
        <v>67264824.463669553</v>
      </c>
      <c r="G20" s="469">
        <v>5114190.3106128871</v>
      </c>
      <c r="H20" s="468">
        <v>8.2287017345926194E-2</v>
      </c>
      <c r="I20" s="470">
        <v>87.977244603115494</v>
      </c>
      <c r="J20" s="470">
        <v>-3.3506503196363013</v>
      </c>
      <c r="K20" s="373"/>
    </row>
    <row r="21" spans="1:11">
      <c r="A21" s="385"/>
      <c r="B21" s="359" t="s">
        <v>460</v>
      </c>
      <c r="C21" s="467">
        <v>28502580.762952782</v>
      </c>
      <c r="D21" s="467">
        <v>1660005.7389962263</v>
      </c>
      <c r="E21" s="471">
        <v>6.1842268765746153E-2</v>
      </c>
      <c r="F21" s="472">
        <v>86499042.23060739</v>
      </c>
      <c r="G21" s="472">
        <v>10065197.820942372</v>
      </c>
      <c r="H21" s="471">
        <v>0.13168509184224197</v>
      </c>
      <c r="I21" s="473">
        <v>107.24403480431661</v>
      </c>
      <c r="J21" s="473">
        <v>1.7620669201424022</v>
      </c>
      <c r="K21" s="373"/>
    </row>
    <row r="22" spans="1:11">
      <c r="A22" s="385"/>
      <c r="B22" s="358" t="s">
        <v>461</v>
      </c>
      <c r="C22" s="467">
        <v>23268549.99342766</v>
      </c>
      <c r="D22" s="467">
        <v>1498482.584115047</v>
      </c>
      <c r="E22" s="468">
        <v>6.8832243646339789E-2</v>
      </c>
      <c r="F22" s="469">
        <v>76059841.783663779</v>
      </c>
      <c r="G22" s="469">
        <v>8630675.6238430738</v>
      </c>
      <c r="H22" s="468">
        <v>0.12799617903307056</v>
      </c>
      <c r="I22" s="470">
        <v>101.88980095530621</v>
      </c>
      <c r="J22" s="470">
        <v>2.3294875838330427</v>
      </c>
      <c r="K22" s="373"/>
    </row>
    <row r="23" spans="1:11">
      <c r="A23" s="385"/>
      <c r="B23" s="359" t="s">
        <v>462</v>
      </c>
      <c r="C23" s="467">
        <v>43241178.257163495</v>
      </c>
      <c r="D23" s="467">
        <v>1344487.4316907227</v>
      </c>
      <c r="E23" s="471">
        <v>3.209053997346463E-2</v>
      </c>
      <c r="F23" s="472">
        <v>146732178.52825993</v>
      </c>
      <c r="G23" s="472">
        <v>11336638.500632763</v>
      </c>
      <c r="H23" s="471">
        <v>8.3729777940392616E-2</v>
      </c>
      <c r="I23" s="473">
        <v>133.87712064126788</v>
      </c>
      <c r="J23" s="473">
        <v>-1.5961618082697271</v>
      </c>
      <c r="K23" s="373"/>
    </row>
    <row r="24" spans="1:11">
      <c r="A24" s="385"/>
      <c r="B24" s="358" t="s">
        <v>463</v>
      </c>
      <c r="C24" s="467">
        <v>9817204.4439813029</v>
      </c>
      <c r="D24" s="467">
        <v>509773.44897892512</v>
      </c>
      <c r="E24" s="468">
        <v>5.4770585917064317E-2</v>
      </c>
      <c r="F24" s="469">
        <v>29542955.254889455</v>
      </c>
      <c r="G24" s="469">
        <v>2407990.8468673453</v>
      </c>
      <c r="H24" s="468">
        <v>8.8741256876513658E-2</v>
      </c>
      <c r="I24" s="470">
        <v>80.37225014697222</v>
      </c>
      <c r="J24" s="470">
        <v>0.79055149088810595</v>
      </c>
      <c r="K24" s="373"/>
    </row>
    <row r="25" spans="1:11">
      <c r="A25" s="385"/>
      <c r="B25" s="359" t="s">
        <v>464</v>
      </c>
      <c r="C25" s="467">
        <v>16420804.393008841</v>
      </c>
      <c r="D25" s="467">
        <v>963750.95775898546</v>
      </c>
      <c r="E25" s="471">
        <v>6.2350237824833329E-2</v>
      </c>
      <c r="F25" s="472">
        <v>51808372.33495526</v>
      </c>
      <c r="G25" s="472">
        <v>6161286.9271484911</v>
      </c>
      <c r="H25" s="471">
        <v>0.13497656799123389</v>
      </c>
      <c r="I25" s="473">
        <v>70.04351587356382</v>
      </c>
      <c r="J25" s="473">
        <v>1.1837873805238246</v>
      </c>
      <c r="K25" s="373"/>
    </row>
    <row r="26" spans="1:11">
      <c r="A26" s="385"/>
      <c r="B26" s="358" t="s">
        <v>465</v>
      </c>
      <c r="C26" s="467">
        <v>24430463.270795546</v>
      </c>
      <c r="D26" s="467">
        <v>736605.05837246776</v>
      </c>
      <c r="E26" s="468">
        <v>3.1088438690253226E-2</v>
      </c>
      <c r="F26" s="469">
        <v>78289637.181724846</v>
      </c>
      <c r="G26" s="469">
        <v>7769720.3368785381</v>
      </c>
      <c r="H26" s="468">
        <v>0.11017767298241447</v>
      </c>
      <c r="I26" s="470">
        <v>93.653719697607045</v>
      </c>
      <c r="J26" s="470">
        <v>-1.208700775288321</v>
      </c>
      <c r="K26" s="373"/>
    </row>
    <row r="27" spans="1:11">
      <c r="A27" s="385"/>
      <c r="B27" s="359" t="s">
        <v>466</v>
      </c>
      <c r="C27" s="467">
        <v>21542332.786658995</v>
      </c>
      <c r="D27" s="467">
        <v>1104932.9482048489</v>
      </c>
      <c r="E27" s="471">
        <v>5.406426242764277E-2</v>
      </c>
      <c r="F27" s="472">
        <v>70287549.396988139</v>
      </c>
      <c r="G27" s="472">
        <v>6815158.207221821</v>
      </c>
      <c r="H27" s="471">
        <v>0.1073720097742376</v>
      </c>
      <c r="I27" s="473">
        <v>102.06729443030298</v>
      </c>
      <c r="J27" s="473">
        <v>0.93622458360609073</v>
      </c>
      <c r="K27" s="373"/>
    </row>
    <row r="28" spans="1:11">
      <c r="A28" s="385"/>
      <c r="B28" s="359" t="s">
        <v>467</v>
      </c>
      <c r="C28" s="467">
        <v>129563.70699946277</v>
      </c>
      <c r="D28" s="467">
        <v>20204.330263558411</v>
      </c>
      <c r="E28" s="468">
        <v>0.18475169543395012</v>
      </c>
      <c r="F28" s="469">
        <v>892413.41167708044</v>
      </c>
      <c r="G28" s="469">
        <v>191373.9915571973</v>
      </c>
      <c r="H28" s="468">
        <v>0.27298606335785064</v>
      </c>
      <c r="I28" s="470">
        <v>94.4343478366537</v>
      </c>
      <c r="J28" s="470">
        <v>-11.667120574513689</v>
      </c>
      <c r="K28" s="373"/>
    </row>
    <row r="29" spans="1:11">
      <c r="A29" s="385"/>
      <c r="B29" s="358" t="s">
        <v>468</v>
      </c>
      <c r="C29" s="467">
        <v>79590.303034117213</v>
      </c>
      <c r="D29" s="467">
        <v>16352.517120937853</v>
      </c>
      <c r="E29" s="471">
        <v>0.2585877554819615</v>
      </c>
      <c r="F29" s="472">
        <v>529752.0235769928</v>
      </c>
      <c r="G29" s="472">
        <v>156493.89371847617</v>
      </c>
      <c r="H29" s="471">
        <v>0.41926452821749693</v>
      </c>
      <c r="I29" s="473">
        <v>48.279525254269437</v>
      </c>
      <c r="J29" s="473">
        <v>-2.782523566818746</v>
      </c>
      <c r="K29" s="373"/>
    </row>
    <row r="30" spans="1:11">
      <c r="A30" s="385"/>
      <c r="B30" s="359" t="s">
        <v>469</v>
      </c>
      <c r="C30" s="467">
        <v>120503.53227169799</v>
      </c>
      <c r="D30" s="467">
        <v>30949.703460650417</v>
      </c>
      <c r="E30" s="468">
        <v>0.34559888584945003</v>
      </c>
      <c r="F30" s="469">
        <v>807051.42192503577</v>
      </c>
      <c r="G30" s="469">
        <v>262797.24845982995</v>
      </c>
      <c r="H30" s="468">
        <v>0.48285757146634095</v>
      </c>
      <c r="I30" s="470">
        <v>85.069727829572287</v>
      </c>
      <c r="J30" s="470">
        <v>0.91506731565731059</v>
      </c>
      <c r="K30" s="373"/>
    </row>
    <row r="31" spans="1:11">
      <c r="A31" s="385"/>
      <c r="B31" s="358" t="s">
        <v>470</v>
      </c>
      <c r="C31" s="467">
        <v>382517.6162326702</v>
      </c>
      <c r="D31" s="467">
        <v>83002.932431261463</v>
      </c>
      <c r="E31" s="471">
        <v>0.27712475187458929</v>
      </c>
      <c r="F31" s="472">
        <v>2552588.1446029963</v>
      </c>
      <c r="G31" s="472">
        <v>668710.17620572797</v>
      </c>
      <c r="H31" s="471">
        <v>0.35496469910662054</v>
      </c>
      <c r="I31" s="473">
        <v>190.92999326887175</v>
      </c>
      <c r="J31" s="473">
        <v>-8.072988219736942</v>
      </c>
      <c r="K31" s="373"/>
    </row>
    <row r="32" spans="1:11">
      <c r="A32" s="385"/>
      <c r="B32" s="359" t="s">
        <v>471</v>
      </c>
      <c r="C32" s="467">
        <v>63620.148322085755</v>
      </c>
      <c r="D32" s="467">
        <v>15081.696020469652</v>
      </c>
      <c r="E32" s="468">
        <v>0.31071645891699562</v>
      </c>
      <c r="F32" s="469">
        <v>409447.03760464193</v>
      </c>
      <c r="G32" s="469">
        <v>125826.70594626974</v>
      </c>
      <c r="H32" s="468">
        <v>0.44364487274428255</v>
      </c>
      <c r="I32" s="470">
        <v>83.970519857908201</v>
      </c>
      <c r="J32" s="470">
        <v>-1.3074468337918859</v>
      </c>
      <c r="K32" s="373"/>
    </row>
    <row r="33" spans="1:11">
      <c r="A33" s="385"/>
      <c r="B33" s="358" t="s">
        <v>472</v>
      </c>
      <c r="C33" s="467">
        <v>62316.36147781404</v>
      </c>
      <c r="D33" s="467">
        <v>13172.107099450892</v>
      </c>
      <c r="E33" s="471">
        <v>0.26802944242552607</v>
      </c>
      <c r="F33" s="472">
        <v>420785.28981645464</v>
      </c>
      <c r="G33" s="472">
        <v>125248.94622996554</v>
      </c>
      <c r="H33" s="471">
        <v>0.42380217847322482</v>
      </c>
      <c r="I33" s="473">
        <v>42.853813023007675</v>
      </c>
      <c r="J33" s="473">
        <v>-2.1323425395560847</v>
      </c>
      <c r="K33" s="373"/>
    </row>
    <row r="34" spans="1:11">
      <c r="A34" s="385"/>
      <c r="B34" s="359" t="s">
        <v>473</v>
      </c>
      <c r="C34" s="467">
        <v>200859.55468475848</v>
      </c>
      <c r="D34" s="467">
        <v>80991.748533032514</v>
      </c>
      <c r="E34" s="468">
        <v>0.67567557239276566</v>
      </c>
      <c r="F34" s="469">
        <v>1202653.4682958603</v>
      </c>
      <c r="G34" s="469">
        <v>529418.8626031219</v>
      </c>
      <c r="H34" s="468">
        <v>0.78638094079903331</v>
      </c>
      <c r="I34" s="470">
        <v>124.13655729665376</v>
      </c>
      <c r="J34" s="470">
        <v>25.524843616694767</v>
      </c>
      <c r="K34" s="373"/>
    </row>
    <row r="35" spans="1:11">
      <c r="A35" s="385"/>
      <c r="B35" s="358" t="s">
        <v>474</v>
      </c>
      <c r="C35" s="467">
        <v>118980.94131132473</v>
      </c>
      <c r="D35" s="467">
        <v>28292.041553662915</v>
      </c>
      <c r="E35" s="471">
        <v>0.31196807579830271</v>
      </c>
      <c r="F35" s="472">
        <v>799556.50828892947</v>
      </c>
      <c r="G35" s="472">
        <v>249888.55411986238</v>
      </c>
      <c r="H35" s="471">
        <v>0.45461728708128685</v>
      </c>
      <c r="I35" s="473">
        <v>90.883521262976004</v>
      </c>
      <c r="J35" s="473">
        <v>-1.3270315698011643</v>
      </c>
      <c r="K35" s="373"/>
    </row>
    <row r="36" spans="1:11">
      <c r="A36" s="385"/>
      <c r="B36" s="359" t="s">
        <v>475</v>
      </c>
      <c r="C36" s="467">
        <v>321375267.61130786</v>
      </c>
      <c r="D36" s="467">
        <v>21310237.310765743</v>
      </c>
      <c r="E36" s="468">
        <v>7.1018729804741401E-2</v>
      </c>
      <c r="F36" s="469">
        <v>939552186.12108815</v>
      </c>
      <c r="G36" s="469">
        <v>110352307.67378557</v>
      </c>
      <c r="H36" s="468">
        <v>0.133082879703773</v>
      </c>
      <c r="I36" s="474"/>
      <c r="J36" s="474"/>
      <c r="K36" s="373"/>
    </row>
    <row r="37" spans="1:11">
      <c r="A37" s="385"/>
      <c r="B37" s="358" t="s">
        <v>476</v>
      </c>
      <c r="C37" s="467">
        <v>20457806.230636206</v>
      </c>
      <c r="D37" s="467">
        <v>2263206.0086440258</v>
      </c>
      <c r="E37" s="471">
        <v>0.12438888357153587</v>
      </c>
      <c r="F37" s="472">
        <v>52252400.813175589</v>
      </c>
      <c r="G37" s="472">
        <v>8681923.6739763469</v>
      </c>
      <c r="H37" s="471">
        <v>0.19926161575507381</v>
      </c>
      <c r="I37" s="475"/>
      <c r="J37" s="475"/>
      <c r="K37" s="373"/>
    </row>
    <row r="38" spans="1:11">
      <c r="A38" s="385"/>
      <c r="B38" s="359" t="s">
        <v>477</v>
      </c>
      <c r="C38" s="467">
        <v>18289575.859958198</v>
      </c>
      <c r="D38" s="467">
        <v>1644937.3161283582</v>
      </c>
      <c r="E38" s="468">
        <v>9.8826857176669405E-2</v>
      </c>
      <c r="F38" s="469">
        <v>47279364.849973977</v>
      </c>
      <c r="G38" s="469">
        <v>6779357.0513297021</v>
      </c>
      <c r="H38" s="468">
        <v>0.16739149989883803</v>
      </c>
      <c r="I38" s="474"/>
      <c r="J38" s="474"/>
      <c r="K38" s="373"/>
    </row>
    <row r="39" spans="1:11">
      <c r="A39" s="385"/>
      <c r="B39" s="358" t="s">
        <v>478</v>
      </c>
      <c r="C39" s="467">
        <v>21087166.506745286</v>
      </c>
      <c r="D39" s="467">
        <v>1989094.8263325244</v>
      </c>
      <c r="E39" s="471">
        <v>0.10415160544048888</v>
      </c>
      <c r="F39" s="472">
        <v>56970083.914829314</v>
      </c>
      <c r="G39" s="472">
        <v>8369229.7459682524</v>
      </c>
      <c r="H39" s="471">
        <v>0.17220334681546567</v>
      </c>
      <c r="I39" s="475"/>
      <c r="J39" s="475"/>
      <c r="K39" s="373"/>
    </row>
    <row r="40" spans="1:11">
      <c r="A40" s="385"/>
      <c r="B40" s="359" t="s">
        <v>479</v>
      </c>
      <c r="C40" s="467">
        <v>13823296.051062841</v>
      </c>
      <c r="D40" s="467">
        <v>1462986.9118579235</v>
      </c>
      <c r="E40" s="468">
        <v>0.11836167650674398</v>
      </c>
      <c r="F40" s="469">
        <v>36085855.031107858</v>
      </c>
      <c r="G40" s="469">
        <v>5905112.5743755512</v>
      </c>
      <c r="H40" s="468">
        <v>0.19565829378920133</v>
      </c>
      <c r="I40" s="474"/>
      <c r="J40" s="474"/>
      <c r="K40" s="373"/>
    </row>
    <row r="41" spans="1:11">
      <c r="A41" s="385"/>
      <c r="B41" s="358" t="s">
        <v>480</v>
      </c>
      <c r="C41" s="467">
        <v>18676080.379864719</v>
      </c>
      <c r="D41" s="467">
        <v>1428748.9401357658</v>
      </c>
      <c r="E41" s="471">
        <v>8.2838840613027556E-2</v>
      </c>
      <c r="F41" s="472">
        <v>48211642.452204309</v>
      </c>
      <c r="G41" s="472">
        <v>5827173.4631934911</v>
      </c>
      <c r="H41" s="471">
        <v>0.13748369632056318</v>
      </c>
      <c r="I41" s="475"/>
      <c r="J41" s="475"/>
      <c r="K41" s="373"/>
    </row>
    <row r="42" spans="1:11">
      <c r="A42" s="385"/>
      <c r="B42" s="359" t="s">
        <v>481</v>
      </c>
      <c r="C42" s="467">
        <v>22806017.019051582</v>
      </c>
      <c r="D42" s="467">
        <v>1595030.2184009776</v>
      </c>
      <c r="E42" s="468">
        <v>7.5198303284600282E-2</v>
      </c>
      <c r="F42" s="469">
        <v>58313641.028005049</v>
      </c>
      <c r="G42" s="469">
        <v>7150453.8213043064</v>
      </c>
      <c r="H42" s="468">
        <v>0.13975778702793218</v>
      </c>
      <c r="I42" s="474"/>
      <c r="J42" s="474"/>
      <c r="K42" s="373"/>
    </row>
    <row r="43" spans="1:11">
      <c r="A43" s="385"/>
      <c r="B43" s="358" t="s">
        <v>482</v>
      </c>
      <c r="C43" s="467">
        <v>20602176.798441689</v>
      </c>
      <c r="D43" s="467">
        <v>1597631.1593182459</v>
      </c>
      <c r="E43" s="471">
        <v>8.4065738253131655E-2</v>
      </c>
      <c r="F43" s="472">
        <v>53253055.162925631</v>
      </c>
      <c r="G43" s="472">
        <v>7085086.755977422</v>
      </c>
      <c r="H43" s="471">
        <v>0.15346325602906813</v>
      </c>
      <c r="I43" s="475"/>
      <c r="J43" s="475"/>
      <c r="K43" s="373"/>
    </row>
    <row r="44" spans="1:11">
      <c r="A44" s="385" t="s">
        <v>127</v>
      </c>
      <c r="B44" s="359" t="s">
        <v>443</v>
      </c>
      <c r="C44" s="467">
        <v>471226965.35162365</v>
      </c>
      <c r="D44" s="467">
        <v>39326842.689980268</v>
      </c>
      <c r="E44" s="468">
        <v>9.1055409865649584E-2</v>
      </c>
      <c r="F44" s="469">
        <v>1379096775.3625991</v>
      </c>
      <c r="G44" s="469">
        <v>150093045.07234621</v>
      </c>
      <c r="H44" s="468">
        <v>0.12212578479066036</v>
      </c>
      <c r="I44" s="470">
        <v>92.779273961491299</v>
      </c>
      <c r="J44" s="470">
        <v>-0.61137333473635636</v>
      </c>
      <c r="K44" s="373"/>
    </row>
    <row r="45" spans="1:11">
      <c r="A45" s="385"/>
      <c r="B45" s="358" t="s">
        <v>444</v>
      </c>
      <c r="C45" s="467">
        <v>615678919.12460852</v>
      </c>
      <c r="D45" s="467">
        <v>61071972.597203255</v>
      </c>
      <c r="E45" s="471">
        <v>0.11011757602315833</v>
      </c>
      <c r="F45" s="472">
        <v>1701422570.3918836</v>
      </c>
      <c r="G45" s="472">
        <v>217836945.63037562</v>
      </c>
      <c r="H45" s="471">
        <v>0.14683139415387214</v>
      </c>
      <c r="I45" s="473">
        <v>100.88609946323928</v>
      </c>
      <c r="J45" s="473">
        <v>1.0789675992529624</v>
      </c>
      <c r="K45" s="373"/>
    </row>
    <row r="46" spans="1:11">
      <c r="A46" s="385"/>
      <c r="B46" s="359" t="s">
        <v>445</v>
      </c>
      <c r="C46" s="467">
        <v>520351961.53992206</v>
      </c>
      <c r="D46" s="467">
        <v>50325962.454102874</v>
      </c>
      <c r="E46" s="468">
        <v>0.10707059301397105</v>
      </c>
      <c r="F46" s="469">
        <v>1499957918.8589501</v>
      </c>
      <c r="G46" s="469">
        <v>190568618.90141869</v>
      </c>
      <c r="H46" s="468">
        <v>0.14554007651322609</v>
      </c>
      <c r="I46" s="470">
        <v>99.23084213271774</v>
      </c>
      <c r="J46" s="470">
        <v>0.79107330062358017</v>
      </c>
      <c r="K46" s="373"/>
    </row>
    <row r="47" spans="1:11">
      <c r="A47" s="385"/>
      <c r="B47" s="358" t="s">
        <v>446</v>
      </c>
      <c r="C47" s="467">
        <v>821900844.0400722</v>
      </c>
      <c r="D47" s="467">
        <v>60353262.252079248</v>
      </c>
      <c r="E47" s="471">
        <v>7.9250809398382388E-2</v>
      </c>
      <c r="F47" s="472">
        <v>2538174849.2755742</v>
      </c>
      <c r="G47" s="472">
        <v>255399706.16351509</v>
      </c>
      <c r="H47" s="471">
        <v>0.11188123671932666</v>
      </c>
      <c r="I47" s="473">
        <v>110.81954382002945</v>
      </c>
      <c r="J47" s="473">
        <v>-1.950356870372886</v>
      </c>
      <c r="K47" s="373"/>
    </row>
    <row r="48" spans="1:11">
      <c r="A48" s="385"/>
      <c r="B48" s="359" t="s">
        <v>447</v>
      </c>
      <c r="C48" s="467">
        <v>298016492.88989753</v>
      </c>
      <c r="D48" s="467">
        <v>28468400.161867738</v>
      </c>
      <c r="E48" s="468">
        <v>0.10561529066574384</v>
      </c>
      <c r="F48" s="469">
        <v>809821469.47262609</v>
      </c>
      <c r="G48" s="469">
        <v>100035546.10567224</v>
      </c>
      <c r="H48" s="468">
        <v>0.14093763036485951</v>
      </c>
      <c r="I48" s="470">
        <v>106.25434030508522</v>
      </c>
      <c r="J48" s="470">
        <v>0.70831920440365082</v>
      </c>
      <c r="K48" s="373"/>
    </row>
    <row r="49" spans="1:11">
      <c r="A49" s="385"/>
      <c r="B49" s="358" t="s">
        <v>448</v>
      </c>
      <c r="C49" s="467">
        <v>433621160.31163383</v>
      </c>
      <c r="D49" s="467">
        <v>44590553.392505646</v>
      </c>
      <c r="E49" s="471">
        <v>0.11461965356822207</v>
      </c>
      <c r="F49" s="472">
        <v>1211001039.6867807</v>
      </c>
      <c r="G49" s="472">
        <v>160085701.0971992</v>
      </c>
      <c r="H49" s="471">
        <v>0.15232977883075524</v>
      </c>
      <c r="I49" s="473">
        <v>80.55120930985801</v>
      </c>
      <c r="J49" s="473">
        <v>1.1833638015348527</v>
      </c>
      <c r="K49" s="373"/>
    </row>
    <row r="50" spans="1:11">
      <c r="A50" s="385"/>
      <c r="B50" s="359" t="s">
        <v>449</v>
      </c>
      <c r="C50" s="467">
        <v>605432319.06056082</v>
      </c>
      <c r="D50" s="467">
        <v>52891897.504564762</v>
      </c>
      <c r="E50" s="468">
        <v>9.5724937834624185E-2</v>
      </c>
      <c r="F50" s="469">
        <v>1687777679.4165375</v>
      </c>
      <c r="G50" s="469">
        <v>203997375.12744212</v>
      </c>
      <c r="H50" s="468">
        <v>0.13748489216210533</v>
      </c>
      <c r="I50" s="470">
        <v>101.07576036078656</v>
      </c>
      <c r="J50" s="470">
        <v>-0.23246179285915503</v>
      </c>
      <c r="K50" s="373"/>
    </row>
    <row r="51" spans="1:11">
      <c r="A51" s="385"/>
      <c r="B51" s="358" t="s">
        <v>450</v>
      </c>
      <c r="C51" s="467">
        <v>520405331.99312544</v>
      </c>
      <c r="D51" s="467">
        <v>46437676.35887897</v>
      </c>
      <c r="E51" s="471">
        <v>9.7976466973759516E-2</v>
      </c>
      <c r="F51" s="472">
        <v>1479704568.7804379</v>
      </c>
      <c r="G51" s="472">
        <v>165418073.80555105</v>
      </c>
      <c r="H51" s="471">
        <v>0.12586150313346392</v>
      </c>
      <c r="I51" s="473">
        <v>107.38007366260918</v>
      </c>
      <c r="J51" s="473">
        <v>-2.6259116565398699E-2</v>
      </c>
      <c r="K51" s="373"/>
    </row>
    <row r="52" spans="1:11">
      <c r="A52" s="385"/>
      <c r="B52" s="359" t="s">
        <v>451</v>
      </c>
      <c r="C52" s="467">
        <v>469787492.62674576</v>
      </c>
      <c r="D52" s="467">
        <v>39118020.959353626</v>
      </c>
      <c r="E52" s="468">
        <v>9.0830726422059097E-2</v>
      </c>
      <c r="F52" s="469">
        <v>1369787616.3125675</v>
      </c>
      <c r="G52" s="469">
        <v>148503845.41813612</v>
      </c>
      <c r="H52" s="468">
        <v>0.12159651094796453</v>
      </c>
      <c r="I52" s="470">
        <v>92.744557489309642</v>
      </c>
      <c r="J52" s="470">
        <v>-0.62900525310890032</v>
      </c>
      <c r="K52" s="373"/>
    </row>
    <row r="53" spans="1:11">
      <c r="A53" s="385"/>
      <c r="B53" s="358" t="s">
        <v>452</v>
      </c>
      <c r="C53" s="467">
        <v>614819190.19389188</v>
      </c>
      <c r="D53" s="467">
        <v>60949442.989191175</v>
      </c>
      <c r="E53" s="471">
        <v>0.11004291766574012</v>
      </c>
      <c r="F53" s="472">
        <v>1696160013.1270339</v>
      </c>
      <c r="G53" s="472">
        <v>216893628.05256128</v>
      </c>
      <c r="H53" s="471">
        <v>0.14662242733356096</v>
      </c>
      <c r="I53" s="473">
        <v>101.01610301126705</v>
      </c>
      <c r="J53" s="473">
        <v>1.0751010337875044</v>
      </c>
      <c r="K53" s="373"/>
    </row>
    <row r="54" spans="1:11">
      <c r="A54" s="385"/>
      <c r="B54" s="359" t="s">
        <v>453</v>
      </c>
      <c r="C54" s="467">
        <v>519140642.68912482</v>
      </c>
      <c r="D54" s="467">
        <v>50245380.163995862</v>
      </c>
      <c r="E54" s="468">
        <v>0.10715693712367827</v>
      </c>
      <c r="F54" s="469">
        <v>1492206614.1424875</v>
      </c>
      <c r="G54" s="469">
        <v>189444972.05072355</v>
      </c>
      <c r="H54" s="468">
        <v>0.14541798432639103</v>
      </c>
      <c r="I54" s="470">
        <v>99.266031422041152</v>
      </c>
      <c r="J54" s="470">
        <v>0.80047643434126314</v>
      </c>
      <c r="K54" s="373"/>
    </row>
    <row r="55" spans="1:11">
      <c r="A55" s="385"/>
      <c r="B55" s="358" t="s">
        <v>454</v>
      </c>
      <c r="C55" s="467">
        <v>818117888.7774328</v>
      </c>
      <c r="D55" s="467">
        <v>60261623.142775893</v>
      </c>
      <c r="E55" s="471">
        <v>7.9515900145406299E-2</v>
      </c>
      <c r="F55" s="472">
        <v>2513975382.4366522</v>
      </c>
      <c r="G55" s="472">
        <v>253857753.92342854</v>
      </c>
      <c r="H55" s="471">
        <v>0.11232059372521426</v>
      </c>
      <c r="I55" s="473">
        <v>110.60607182267808</v>
      </c>
      <c r="J55" s="473">
        <v>-1.9173121285221981</v>
      </c>
      <c r="K55" s="373"/>
    </row>
    <row r="56" spans="1:11">
      <c r="A56" s="385"/>
      <c r="B56" s="359" t="s">
        <v>455</v>
      </c>
      <c r="C56" s="467">
        <v>297408324.63798141</v>
      </c>
      <c r="D56" s="467">
        <v>28410129.11907059</v>
      </c>
      <c r="E56" s="468">
        <v>0.10561457137013891</v>
      </c>
      <c r="F56" s="469">
        <v>806150421.97201717</v>
      </c>
      <c r="G56" s="469">
        <v>99544374.024495363</v>
      </c>
      <c r="H56" s="468">
        <v>0.14087676480217209</v>
      </c>
      <c r="I56" s="470">
        <v>106.32261468873972</v>
      </c>
      <c r="J56" s="470">
        <v>0.71025318708757368</v>
      </c>
      <c r="K56" s="373"/>
    </row>
    <row r="57" spans="1:11">
      <c r="A57" s="385"/>
      <c r="B57" s="358" t="s">
        <v>456</v>
      </c>
      <c r="C57" s="467">
        <v>432929532.77252519</v>
      </c>
      <c r="D57" s="467">
        <v>44501113.709121227</v>
      </c>
      <c r="E57" s="471">
        <v>0.11456709016406243</v>
      </c>
      <c r="F57" s="472">
        <v>1206657719.6551502</v>
      </c>
      <c r="G57" s="472">
        <v>159375564.19786441</v>
      </c>
      <c r="H57" s="471">
        <v>0.15218015829580767</v>
      </c>
      <c r="I57" s="473">
        <v>80.638967484387422</v>
      </c>
      <c r="J57" s="473">
        <v>1.1820702435858976</v>
      </c>
      <c r="K57" s="373"/>
    </row>
    <row r="58" spans="1:11">
      <c r="A58" s="385"/>
      <c r="B58" s="359" t="s">
        <v>457</v>
      </c>
      <c r="C58" s="467">
        <v>603675048.76955366</v>
      </c>
      <c r="D58" s="467">
        <v>52581165.198836327</v>
      </c>
      <c r="E58" s="468">
        <v>9.5412354893409046E-2</v>
      </c>
      <c r="F58" s="469">
        <v>1677331923.3151579</v>
      </c>
      <c r="G58" s="469">
        <v>201643624.59672499</v>
      </c>
      <c r="H58" s="468">
        <v>0.13664377820969589</v>
      </c>
      <c r="I58" s="470">
        <v>101.05336745426511</v>
      </c>
      <c r="J58" s="470">
        <v>-0.25982827623776927</v>
      </c>
      <c r="K58" s="373"/>
    </row>
    <row r="59" spans="1:11">
      <c r="A59" s="385"/>
      <c r="B59" s="358" t="s">
        <v>458</v>
      </c>
      <c r="C59" s="467">
        <v>519261036.51104045</v>
      </c>
      <c r="D59" s="467">
        <v>46314365.60293287</v>
      </c>
      <c r="E59" s="471">
        <v>9.792724730254343E-2</v>
      </c>
      <c r="F59" s="472">
        <v>1472397871.395278</v>
      </c>
      <c r="G59" s="472">
        <v>164199104.04095936</v>
      </c>
      <c r="H59" s="471">
        <v>0.12551540953752247</v>
      </c>
      <c r="I59" s="473">
        <v>107.43204528054181</v>
      </c>
      <c r="J59" s="473">
        <v>-2.9514487210946072E-2</v>
      </c>
      <c r="K59" s="373"/>
    </row>
    <row r="60" spans="1:11">
      <c r="A60" s="385"/>
      <c r="B60" s="359" t="s">
        <v>459</v>
      </c>
      <c r="C60" s="467">
        <v>242303336.86418846</v>
      </c>
      <c r="D60" s="467">
        <v>10018329.541938603</v>
      </c>
      <c r="E60" s="468">
        <v>4.3129471236342587E-2</v>
      </c>
      <c r="F60" s="469">
        <v>807523658.73679233</v>
      </c>
      <c r="G60" s="469">
        <v>56374054.318871617</v>
      </c>
      <c r="H60" s="468">
        <v>7.5050368112164395E-2</v>
      </c>
      <c r="I60" s="470">
        <v>87.326988929910172</v>
      </c>
      <c r="J60" s="470">
        <v>-2.7844643980665325</v>
      </c>
      <c r="K60" s="373"/>
    </row>
    <row r="61" spans="1:11">
      <c r="A61" s="385"/>
      <c r="B61" s="358" t="s">
        <v>460</v>
      </c>
      <c r="C61" s="467">
        <v>356056373.77564865</v>
      </c>
      <c r="D61" s="467">
        <v>28269812.053088605</v>
      </c>
      <c r="E61" s="471">
        <v>8.6244573006675901E-2</v>
      </c>
      <c r="F61" s="472">
        <v>1055007053.2091229</v>
      </c>
      <c r="G61" s="472">
        <v>112221182.0721271</v>
      </c>
      <c r="H61" s="471">
        <v>0.11903146356742579</v>
      </c>
      <c r="I61" s="473">
        <v>106.79823312086982</v>
      </c>
      <c r="J61" s="473">
        <v>0.96887257996951348</v>
      </c>
      <c r="K61" s="373"/>
    </row>
    <row r="62" spans="1:11">
      <c r="A62" s="385"/>
      <c r="B62" s="359" t="s">
        <v>461</v>
      </c>
      <c r="C62" s="467">
        <v>290467052.28166866</v>
      </c>
      <c r="D62" s="467">
        <v>25812120.550803244</v>
      </c>
      <c r="E62" s="468">
        <v>9.7531228237425285E-2</v>
      </c>
      <c r="F62" s="469">
        <v>918946414.2294656</v>
      </c>
      <c r="G62" s="469">
        <v>107969091.76154387</v>
      </c>
      <c r="H62" s="468">
        <v>0.13313453874761658</v>
      </c>
      <c r="I62" s="470">
        <v>101.39455043238416</v>
      </c>
      <c r="J62" s="470">
        <v>1.9530996525485591</v>
      </c>
      <c r="K62" s="373"/>
    </row>
    <row r="63" spans="1:11">
      <c r="A63" s="385"/>
      <c r="B63" s="358" t="s">
        <v>462</v>
      </c>
      <c r="C63" s="467">
        <v>546565955.47307289</v>
      </c>
      <c r="D63" s="467">
        <v>32185343.397412717</v>
      </c>
      <c r="E63" s="471">
        <v>6.2571066330701017E-2</v>
      </c>
      <c r="F63" s="472">
        <v>1806887257.9203875</v>
      </c>
      <c r="G63" s="472">
        <v>159195569.6164</v>
      </c>
      <c r="H63" s="471">
        <v>9.6617328803948868E-2</v>
      </c>
      <c r="I63" s="473">
        <v>134.89869985762328</v>
      </c>
      <c r="J63" s="473">
        <v>-1.7544044723812817</v>
      </c>
      <c r="K63" s="373"/>
    </row>
    <row r="64" spans="1:11">
      <c r="A64" s="385"/>
      <c r="B64" s="359" t="s">
        <v>463</v>
      </c>
      <c r="C64" s="467">
        <v>123059227.39409295</v>
      </c>
      <c r="D64" s="467">
        <v>7728791.5199414194</v>
      </c>
      <c r="E64" s="468">
        <v>6.7014326802467564E-2</v>
      </c>
      <c r="F64" s="469">
        <v>365418827.67559004</v>
      </c>
      <c r="G64" s="469">
        <v>31018366.258825898</v>
      </c>
      <c r="H64" s="468">
        <v>9.2758144314183916E-2</v>
      </c>
      <c r="I64" s="470">
        <v>80.313549337832271</v>
      </c>
      <c r="J64" s="470">
        <v>-0.70571445251248122</v>
      </c>
      <c r="K64" s="373"/>
    </row>
    <row r="65" spans="1:11">
      <c r="A65" s="385"/>
      <c r="B65" s="358" t="s">
        <v>464</v>
      </c>
      <c r="C65" s="467">
        <v>200058599.07166755</v>
      </c>
      <c r="D65" s="467">
        <v>19210324.403380007</v>
      </c>
      <c r="E65" s="471">
        <v>0.10622343198250379</v>
      </c>
      <c r="F65" s="472">
        <v>617317126.84755063</v>
      </c>
      <c r="G65" s="472">
        <v>76153450.669850111</v>
      </c>
      <c r="H65" s="471">
        <v>0.14072165967924979</v>
      </c>
      <c r="I65" s="473">
        <v>68.027901846727886</v>
      </c>
      <c r="J65" s="473">
        <v>1.8346149624864836</v>
      </c>
      <c r="K65" s="373"/>
    </row>
    <row r="66" spans="1:11">
      <c r="A66" s="385"/>
      <c r="B66" s="359" t="s">
        <v>465</v>
      </c>
      <c r="C66" s="467">
        <v>319440968.15164602</v>
      </c>
      <c r="D66" s="467">
        <v>25007719.576932907</v>
      </c>
      <c r="E66" s="468">
        <v>8.4935107356216732E-2</v>
      </c>
      <c r="F66" s="469">
        <v>970928231.86700058</v>
      </c>
      <c r="G66" s="469">
        <v>107513832.4392668</v>
      </c>
      <c r="H66" s="468">
        <v>0.12452170419039382</v>
      </c>
      <c r="I66" s="470">
        <v>97.620333131620058</v>
      </c>
      <c r="J66" s="470">
        <v>0.76885649591548599</v>
      </c>
      <c r="K66" s="373"/>
    </row>
    <row r="67" spans="1:11">
      <c r="A67" s="385"/>
      <c r="B67" s="358" t="s">
        <v>466</v>
      </c>
      <c r="C67" s="467">
        <v>263839571.29333293</v>
      </c>
      <c r="D67" s="467">
        <v>17961778.362399191</v>
      </c>
      <c r="E67" s="471">
        <v>7.3051649554397108E-2</v>
      </c>
      <c r="F67" s="472">
        <v>838094664.50726259</v>
      </c>
      <c r="G67" s="472">
        <v>72124139.352956057</v>
      </c>
      <c r="H67" s="471">
        <v>9.4160463078427833E-2</v>
      </c>
      <c r="I67" s="473">
        <v>99.652947367544769</v>
      </c>
      <c r="J67" s="473">
        <v>-0.31004437993983913</v>
      </c>
      <c r="K67" s="373"/>
    </row>
    <row r="68" spans="1:11">
      <c r="A68" s="385"/>
      <c r="B68" s="358" t="s">
        <v>467</v>
      </c>
      <c r="C68" s="467">
        <v>1439472.7248779894</v>
      </c>
      <c r="D68" s="467">
        <v>208821.73062661011</v>
      </c>
      <c r="E68" s="468">
        <v>0.16968395719181054</v>
      </c>
      <c r="F68" s="469">
        <v>9309159.0500311926</v>
      </c>
      <c r="G68" s="469">
        <v>1589199.6542093372</v>
      </c>
      <c r="H68" s="468">
        <v>0.20585596021002819</v>
      </c>
      <c r="I68" s="470">
        <v>105.69096164467464</v>
      </c>
      <c r="J68" s="470">
        <v>5.9113462868357232</v>
      </c>
      <c r="K68" s="373"/>
    </row>
    <row r="69" spans="1:11">
      <c r="A69" s="385"/>
      <c r="B69" s="359" t="s">
        <v>468</v>
      </c>
      <c r="C69" s="467">
        <v>859728.93071643531</v>
      </c>
      <c r="D69" s="467">
        <v>122529.60801165353</v>
      </c>
      <c r="E69" s="471">
        <v>0.16620960469970703</v>
      </c>
      <c r="F69" s="472">
        <v>5262557.2648488721</v>
      </c>
      <c r="G69" s="472">
        <v>943317.57781363931</v>
      </c>
      <c r="H69" s="471">
        <v>0.2183989882860938</v>
      </c>
      <c r="I69" s="473">
        <v>52.535414489596754</v>
      </c>
      <c r="J69" s="473">
        <v>2.7905721681499926</v>
      </c>
      <c r="K69" s="373"/>
    </row>
    <row r="70" spans="1:11">
      <c r="A70" s="385"/>
      <c r="B70" s="358" t="s">
        <v>469</v>
      </c>
      <c r="C70" s="467">
        <v>1211318.8507969321</v>
      </c>
      <c r="D70" s="467">
        <v>80582.290106187109</v>
      </c>
      <c r="E70" s="468">
        <v>7.1265308744382472E-2</v>
      </c>
      <c r="F70" s="469">
        <v>7751304.7164629428</v>
      </c>
      <c r="G70" s="469">
        <v>1123646.8506953958</v>
      </c>
      <c r="H70" s="468">
        <v>0.16953905488983273</v>
      </c>
      <c r="I70" s="470">
        <v>86.143305151273623</v>
      </c>
      <c r="J70" s="470">
        <v>-2.6534301879582927</v>
      </c>
      <c r="K70" s="373"/>
    </row>
    <row r="71" spans="1:11">
      <c r="A71" s="385"/>
      <c r="B71" s="359" t="s">
        <v>470</v>
      </c>
      <c r="C71" s="467">
        <v>3782955.2626402876</v>
      </c>
      <c r="D71" s="467">
        <v>91639.109304261394</v>
      </c>
      <c r="E71" s="471">
        <v>2.4825592145891532E-2</v>
      </c>
      <c r="F71" s="472">
        <v>24199466.838922989</v>
      </c>
      <c r="G71" s="472">
        <v>1541952.2400909737</v>
      </c>
      <c r="H71" s="471">
        <v>6.8054783033019012E-2</v>
      </c>
      <c r="I71" s="473">
        <v>190.21366383590339</v>
      </c>
      <c r="J71" s="473">
        <v>-14.744045268369433</v>
      </c>
      <c r="K71" s="373"/>
    </row>
    <row r="72" spans="1:11">
      <c r="A72" s="385"/>
      <c r="B72" s="358" t="s">
        <v>471</v>
      </c>
      <c r="C72" s="467">
        <v>608168.25191609364</v>
      </c>
      <c r="D72" s="467">
        <v>58271.042797558242</v>
      </c>
      <c r="E72" s="468">
        <v>0.10596715500877799</v>
      </c>
      <c r="F72" s="469">
        <v>3671047.5006095143</v>
      </c>
      <c r="G72" s="469">
        <v>491172.08117725048</v>
      </c>
      <c r="H72" s="468">
        <v>0.1544626805741165</v>
      </c>
      <c r="I72" s="470">
        <v>80.861854746552069</v>
      </c>
      <c r="J72" s="470">
        <v>0.124599957463289</v>
      </c>
      <c r="K72" s="373"/>
    </row>
    <row r="73" spans="1:11">
      <c r="A73" s="385"/>
      <c r="B73" s="359" t="s">
        <v>472</v>
      </c>
      <c r="C73" s="467">
        <v>691627.5391087461</v>
      </c>
      <c r="D73" s="467">
        <v>89439.683384677512</v>
      </c>
      <c r="E73" s="471">
        <v>0.1485245551442341</v>
      </c>
      <c r="F73" s="472">
        <v>4343320.0316295996</v>
      </c>
      <c r="G73" s="472">
        <v>710136.89933389332</v>
      </c>
      <c r="H73" s="471">
        <v>0.19545860295932227</v>
      </c>
      <c r="I73" s="473">
        <v>47.912347410281775</v>
      </c>
      <c r="J73" s="473">
        <v>1.8464353900909671</v>
      </c>
      <c r="K73" s="373"/>
    </row>
    <row r="74" spans="1:11">
      <c r="A74" s="385"/>
      <c r="B74" s="358" t="s">
        <v>473</v>
      </c>
      <c r="C74" s="467">
        <v>1757270.2910074501</v>
      </c>
      <c r="D74" s="467">
        <v>310732.30572860129</v>
      </c>
      <c r="E74" s="468">
        <v>0.21481102390042076</v>
      </c>
      <c r="F74" s="469">
        <v>10445756.101379456</v>
      </c>
      <c r="G74" s="469">
        <v>2353750.5307161752</v>
      </c>
      <c r="H74" s="468">
        <v>0.29087356776538209</v>
      </c>
      <c r="I74" s="470">
        <v>109.40408974315781</v>
      </c>
      <c r="J74" s="470">
        <v>9.9557946350307276</v>
      </c>
      <c r="K74" s="373"/>
    </row>
    <row r="75" spans="1:11">
      <c r="A75" s="385"/>
      <c r="B75" s="359" t="s">
        <v>474</v>
      </c>
      <c r="C75" s="467">
        <v>1144295.4820848331</v>
      </c>
      <c r="D75" s="467">
        <v>123310.75594596262</v>
      </c>
      <c r="E75" s="471">
        <v>0.1207762983999727</v>
      </c>
      <c r="F75" s="472">
        <v>7306697.3851591758</v>
      </c>
      <c r="G75" s="472">
        <v>1218969.7645912468</v>
      </c>
      <c r="H75" s="471">
        <v>0.20023395272693362</v>
      </c>
      <c r="I75" s="473">
        <v>88.050883310792642</v>
      </c>
      <c r="J75" s="473">
        <v>1.2973267234662984</v>
      </c>
      <c r="K75" s="373"/>
    </row>
    <row r="76" spans="1:11">
      <c r="A76" s="385"/>
      <c r="B76" s="358" t="s">
        <v>475</v>
      </c>
      <c r="C76" s="467">
        <v>4032835820.0966339</v>
      </c>
      <c r="D76" s="467">
        <v>372362911.32203722</v>
      </c>
      <c r="E76" s="468">
        <v>0.10172535642305622</v>
      </c>
      <c r="F76" s="469">
        <v>11427143903.55868</v>
      </c>
      <c r="G76" s="469">
        <v>1377088811.9078999</v>
      </c>
      <c r="H76" s="468">
        <v>0.13702301125214081</v>
      </c>
      <c r="I76" s="474"/>
      <c r="J76" s="474"/>
      <c r="K76" s="373"/>
    </row>
    <row r="77" spans="1:11">
      <c r="A77" s="385"/>
      <c r="B77" s="359" t="s">
        <v>476</v>
      </c>
      <c r="C77" s="467">
        <v>258762816.41824359</v>
      </c>
      <c r="D77" s="467">
        <v>32679630.936102748</v>
      </c>
      <c r="E77" s="471">
        <v>0.14454693243290415</v>
      </c>
      <c r="F77" s="472">
        <v>641152959.91791153</v>
      </c>
      <c r="G77" s="472">
        <v>104672445.98043358</v>
      </c>
      <c r="H77" s="471">
        <v>0.19510950213679565</v>
      </c>
      <c r="I77" s="475"/>
      <c r="J77" s="475"/>
      <c r="K77" s="373"/>
    </row>
    <row r="78" spans="1:11">
      <c r="A78" s="385"/>
      <c r="B78" s="358" t="s">
        <v>477</v>
      </c>
      <c r="C78" s="467">
        <v>228673590.40745628</v>
      </c>
      <c r="D78" s="467">
        <v>24433259.613192707</v>
      </c>
      <c r="E78" s="468">
        <v>0.11962994535983662</v>
      </c>
      <c r="F78" s="469">
        <v>573260199.9130224</v>
      </c>
      <c r="G78" s="469">
        <v>81475880.289180517</v>
      </c>
      <c r="H78" s="468">
        <v>0.16567401000401993</v>
      </c>
      <c r="I78" s="474"/>
      <c r="J78" s="474"/>
      <c r="K78" s="373"/>
    </row>
    <row r="79" spans="1:11">
      <c r="A79" s="385"/>
      <c r="B79" s="359" t="s">
        <v>478</v>
      </c>
      <c r="C79" s="467">
        <v>271551933.30435967</v>
      </c>
      <c r="D79" s="467">
        <v>28076279.745363355</v>
      </c>
      <c r="E79" s="471">
        <v>0.11531452666810574</v>
      </c>
      <c r="F79" s="472">
        <v>707088124.51626492</v>
      </c>
      <c r="G79" s="472">
        <v>94662184.307028055</v>
      </c>
      <c r="H79" s="471">
        <v>0.15456919456201754</v>
      </c>
      <c r="I79" s="475"/>
      <c r="J79" s="475"/>
      <c r="K79" s="373"/>
    </row>
    <row r="80" spans="1:11">
      <c r="A80" s="385"/>
      <c r="B80" s="358" t="s">
        <v>479</v>
      </c>
      <c r="C80" s="467">
        <v>174349097.24388841</v>
      </c>
      <c r="D80" s="467">
        <v>20681337.599129111</v>
      </c>
      <c r="E80" s="468">
        <v>0.13458475380222301</v>
      </c>
      <c r="F80" s="469">
        <v>440731594.29642725</v>
      </c>
      <c r="G80" s="469">
        <v>68526007.765669584</v>
      </c>
      <c r="H80" s="468">
        <v>0.18410795067420851</v>
      </c>
      <c r="I80" s="474"/>
      <c r="J80" s="474"/>
      <c r="K80" s="373"/>
    </row>
    <row r="81" spans="1:11">
      <c r="A81" s="385"/>
      <c r="B81" s="359" t="s">
        <v>480</v>
      </c>
      <c r="C81" s="467">
        <v>232870933.70085764</v>
      </c>
      <c r="D81" s="467">
        <v>25290789.305741221</v>
      </c>
      <c r="E81" s="471">
        <v>0.12183626415444491</v>
      </c>
      <c r="F81" s="472">
        <v>589340592.8075999</v>
      </c>
      <c r="G81" s="472">
        <v>83222113.528014302</v>
      </c>
      <c r="H81" s="471">
        <v>0.16443207852531594</v>
      </c>
      <c r="I81" s="475"/>
      <c r="J81" s="475"/>
      <c r="K81" s="373"/>
    </row>
    <row r="82" spans="1:11">
      <c r="A82" s="385"/>
      <c r="B82" s="358" t="s">
        <v>481</v>
      </c>
      <c r="C82" s="467">
        <v>284234080.61790729</v>
      </c>
      <c r="D82" s="467">
        <v>27573445.621903419</v>
      </c>
      <c r="E82" s="468">
        <v>0.10743153355921811</v>
      </c>
      <c r="F82" s="469">
        <v>706403691.44815731</v>
      </c>
      <c r="G82" s="469">
        <v>94129792.157458067</v>
      </c>
      <c r="H82" s="468">
        <v>0.1537380447974421</v>
      </c>
      <c r="I82" s="474"/>
      <c r="J82" s="474"/>
      <c r="K82" s="373"/>
    </row>
    <row r="83" spans="1:11">
      <c r="A83" s="385"/>
      <c r="B83" s="359" t="s">
        <v>482</v>
      </c>
      <c r="C83" s="467">
        <v>255421465.21770766</v>
      </c>
      <c r="D83" s="467">
        <v>28352587.240533829</v>
      </c>
      <c r="E83" s="471">
        <v>0.12486337842997569</v>
      </c>
      <c r="F83" s="472">
        <v>634303206.88801634</v>
      </c>
      <c r="G83" s="472">
        <v>92074964.688003302</v>
      </c>
      <c r="H83" s="471">
        <v>0.16980850041012691</v>
      </c>
      <c r="I83" s="475"/>
      <c r="J83" s="475"/>
      <c r="K83" s="373"/>
    </row>
    <row r="84" spans="1:11">
      <c r="A84" s="385" t="s">
        <v>128</v>
      </c>
      <c r="B84" s="358" t="s">
        <v>443</v>
      </c>
      <c r="C84" s="467">
        <v>302311382.86531508</v>
      </c>
      <c r="D84" s="467">
        <v>25841470.27854377</v>
      </c>
      <c r="E84" s="468">
        <v>9.3469376239750171E-2</v>
      </c>
      <c r="F84" s="469">
        <v>893541708.08505177</v>
      </c>
      <c r="G84" s="469">
        <v>108864867.28494096</v>
      </c>
      <c r="H84" s="468">
        <v>0.13873847375683321</v>
      </c>
      <c r="I84" s="470">
        <v>92.413319690699069</v>
      </c>
      <c r="J84" s="470">
        <v>-0.57823906929262137</v>
      </c>
      <c r="K84" s="373"/>
    </row>
    <row r="85" spans="1:11">
      <c r="A85" s="385"/>
      <c r="B85" s="359" t="s">
        <v>444</v>
      </c>
      <c r="C85" s="467">
        <v>398308692.06582159</v>
      </c>
      <c r="D85" s="467">
        <v>41199595.181466103</v>
      </c>
      <c r="E85" s="471">
        <v>0.11536977226544297</v>
      </c>
      <c r="F85" s="472">
        <v>1107494764.8855677</v>
      </c>
      <c r="G85" s="472">
        <v>152651993.43108284</v>
      </c>
      <c r="H85" s="471">
        <v>0.15987134007261991</v>
      </c>
      <c r="I85" s="473">
        <v>101.33420574578057</v>
      </c>
      <c r="J85" s="473">
        <v>1.3680990481484372</v>
      </c>
      <c r="K85" s="373"/>
    </row>
    <row r="86" spans="1:11">
      <c r="A86" s="385"/>
      <c r="B86" s="358" t="s">
        <v>445</v>
      </c>
      <c r="C86" s="467">
        <v>335872815.43896377</v>
      </c>
      <c r="D86" s="467">
        <v>32852898.971231937</v>
      </c>
      <c r="E86" s="468">
        <v>0.10841828271288034</v>
      </c>
      <c r="F86" s="469">
        <v>975166201.97305644</v>
      </c>
      <c r="G86" s="469">
        <v>130939793.6278832</v>
      </c>
      <c r="H86" s="468">
        <v>0.15510032893255185</v>
      </c>
      <c r="I86" s="470">
        <v>99.445141946015994</v>
      </c>
      <c r="J86" s="470">
        <v>0.72734101697520259</v>
      </c>
      <c r="K86" s="373"/>
    </row>
    <row r="87" spans="1:11">
      <c r="A87" s="385"/>
      <c r="B87" s="359" t="s">
        <v>446</v>
      </c>
      <c r="C87" s="467">
        <v>526709794.84773469</v>
      </c>
      <c r="D87" s="467">
        <v>38939490.143686473</v>
      </c>
      <c r="E87" s="471">
        <v>7.9831612888596776E-2</v>
      </c>
      <c r="F87" s="472">
        <v>1637013382.789284</v>
      </c>
      <c r="G87" s="472">
        <v>175963098.26463223</v>
      </c>
      <c r="H87" s="471">
        <v>0.12043603161946016</v>
      </c>
      <c r="I87" s="473">
        <v>110.26243081463636</v>
      </c>
      <c r="J87" s="473">
        <v>-2.0911985125687522</v>
      </c>
      <c r="K87" s="373"/>
    </row>
    <row r="88" spans="1:11">
      <c r="A88" s="385"/>
      <c r="B88" s="358" t="s">
        <v>447</v>
      </c>
      <c r="C88" s="467">
        <v>192560923.62597322</v>
      </c>
      <c r="D88" s="467">
        <v>19350681.255540073</v>
      </c>
      <c r="E88" s="468">
        <v>0.11171788106015154</v>
      </c>
      <c r="F88" s="469">
        <v>526625071.5543527</v>
      </c>
      <c r="G88" s="469">
        <v>70685746.004267454</v>
      </c>
      <c r="H88" s="468">
        <v>0.15503322929862645</v>
      </c>
      <c r="I88" s="470">
        <v>106.59424953177383</v>
      </c>
      <c r="J88" s="470">
        <v>1.0936892008122641</v>
      </c>
      <c r="K88" s="373"/>
    </row>
    <row r="89" spans="1:11">
      <c r="A89" s="385"/>
      <c r="B89" s="359" t="s">
        <v>448</v>
      </c>
      <c r="C89" s="467">
        <v>279217508.0559389</v>
      </c>
      <c r="D89" s="467">
        <v>29627364.729769707</v>
      </c>
      <c r="E89" s="471">
        <v>0.11870406553295695</v>
      </c>
      <c r="F89" s="472">
        <v>786083486.70813203</v>
      </c>
      <c r="G89" s="472">
        <v>110532299.07964182</v>
      </c>
      <c r="H89" s="471">
        <v>0.16361794798653731</v>
      </c>
      <c r="I89" s="473">
        <v>80.531072068098808</v>
      </c>
      <c r="J89" s="473">
        <v>1.3240208742480206</v>
      </c>
      <c r="K89" s="373"/>
    </row>
    <row r="90" spans="1:11">
      <c r="A90" s="385"/>
      <c r="B90" s="358" t="s">
        <v>449</v>
      </c>
      <c r="C90" s="467">
        <v>390633994.07408106</v>
      </c>
      <c r="D90" s="467">
        <v>34125554.323896348</v>
      </c>
      <c r="E90" s="468">
        <v>9.5721588941369978E-2</v>
      </c>
      <c r="F90" s="469">
        <v>1096867767.6717885</v>
      </c>
      <c r="G90" s="469">
        <v>138660494.78025115</v>
      </c>
      <c r="H90" s="468">
        <v>0.14470824705997257</v>
      </c>
      <c r="I90" s="470">
        <v>101.2536497983947</v>
      </c>
      <c r="J90" s="470">
        <v>-0.42412872238530497</v>
      </c>
      <c r="K90" s="373"/>
    </row>
    <row r="91" spans="1:11">
      <c r="A91" s="385"/>
      <c r="B91" s="359" t="s">
        <v>450</v>
      </c>
      <c r="C91" s="467">
        <v>335326152.32155049</v>
      </c>
      <c r="D91" s="467">
        <v>29767764.414652884</v>
      </c>
      <c r="E91" s="471">
        <v>9.7420871403873885E-2</v>
      </c>
      <c r="F91" s="472">
        <v>961266219.79303026</v>
      </c>
      <c r="G91" s="472">
        <v>112494136.95943189</v>
      </c>
      <c r="H91" s="471">
        <v>0.13253750828358282</v>
      </c>
      <c r="I91" s="473">
        <v>107.42580625424733</v>
      </c>
      <c r="J91" s="473">
        <v>-0.28294408631349199</v>
      </c>
      <c r="K91" s="373"/>
    </row>
    <row r="92" spans="1:11">
      <c r="A92" s="385"/>
      <c r="B92" s="358" t="s">
        <v>451</v>
      </c>
      <c r="C92" s="467">
        <v>301390448.45363569</v>
      </c>
      <c r="D92" s="467">
        <v>25678005.476916373</v>
      </c>
      <c r="E92" s="468">
        <v>9.3133284808203515E-2</v>
      </c>
      <c r="F92" s="469">
        <v>887449796.17357194</v>
      </c>
      <c r="G92" s="469">
        <v>107607802.16851032</v>
      </c>
      <c r="H92" s="468">
        <v>0.13798667293596897</v>
      </c>
      <c r="I92" s="470">
        <v>92.38222307334668</v>
      </c>
      <c r="J92" s="470">
        <v>-0.59220058664963915</v>
      </c>
      <c r="K92" s="373"/>
    </row>
    <row r="93" spans="1:11">
      <c r="A93" s="385"/>
      <c r="B93" s="359" t="s">
        <v>452</v>
      </c>
      <c r="C93" s="467">
        <v>397740746.68357903</v>
      </c>
      <c r="D93" s="467">
        <v>41094891.0629614</v>
      </c>
      <c r="E93" s="471">
        <v>0.11522604403028905</v>
      </c>
      <c r="F93" s="472">
        <v>1103951491.0232611</v>
      </c>
      <c r="G93" s="472">
        <v>151789349.73848319</v>
      </c>
      <c r="H93" s="471">
        <v>0.15941544318667172</v>
      </c>
      <c r="I93" s="473">
        <v>101.46475741045435</v>
      </c>
      <c r="J93" s="473">
        <v>1.3724911042134949</v>
      </c>
      <c r="K93" s="373"/>
    </row>
    <row r="94" spans="1:11">
      <c r="A94" s="385"/>
      <c r="B94" s="358" t="s">
        <v>453</v>
      </c>
      <c r="C94" s="467">
        <v>335073714.80891657</v>
      </c>
      <c r="D94" s="467">
        <v>32754528.757443726</v>
      </c>
      <c r="E94" s="468">
        <v>0.10834419470773166</v>
      </c>
      <c r="F94" s="469">
        <v>969938182.85038269</v>
      </c>
      <c r="G94" s="469">
        <v>129860148.19684947</v>
      </c>
      <c r="H94" s="468">
        <v>0.15458105418790846</v>
      </c>
      <c r="I94" s="470">
        <v>99.478202765702264</v>
      </c>
      <c r="J94" s="470">
        <v>0.73630179855682343</v>
      </c>
      <c r="K94" s="373"/>
    </row>
    <row r="95" spans="1:11">
      <c r="A95" s="385"/>
      <c r="B95" s="359" t="s">
        <v>454</v>
      </c>
      <c r="C95" s="467">
        <v>524299986.18526161</v>
      </c>
      <c r="D95" s="467">
        <v>38761974.00031358</v>
      </c>
      <c r="E95" s="471">
        <v>7.9833036811850305E-2</v>
      </c>
      <c r="F95" s="472">
        <v>1621408424.3446426</v>
      </c>
      <c r="G95" s="472">
        <v>174183503.83872986</v>
      </c>
      <c r="H95" s="471">
        <v>0.12035689917351601</v>
      </c>
      <c r="I95" s="473">
        <v>110.05628953922249</v>
      </c>
      <c r="J95" s="473">
        <v>-2.0697444273670698</v>
      </c>
      <c r="K95" s="373"/>
    </row>
    <row r="96" spans="1:11">
      <c r="A96" s="385"/>
      <c r="B96" s="358" t="s">
        <v>455</v>
      </c>
      <c r="C96" s="467">
        <v>192152927.72478473</v>
      </c>
      <c r="D96" s="467">
        <v>19285694.419866323</v>
      </c>
      <c r="E96" s="468">
        <v>0.11156362053789871</v>
      </c>
      <c r="F96" s="469">
        <v>524122924.4970119</v>
      </c>
      <c r="G96" s="469">
        <v>70195481.227681458</v>
      </c>
      <c r="H96" s="468">
        <v>0.15464031150465629</v>
      </c>
      <c r="I96" s="470">
        <v>106.65751835681758</v>
      </c>
      <c r="J96" s="470">
        <v>1.0960666105786174</v>
      </c>
      <c r="K96" s="373"/>
    </row>
    <row r="97" spans="1:11">
      <c r="A97" s="385"/>
      <c r="B97" s="359" t="s">
        <v>456</v>
      </c>
      <c r="C97" s="467">
        <v>278770262.24406523</v>
      </c>
      <c r="D97" s="467">
        <v>29554740.732258171</v>
      </c>
      <c r="E97" s="471">
        <v>0.11859109156994445</v>
      </c>
      <c r="F97" s="472">
        <v>783239897.26608455</v>
      </c>
      <c r="G97" s="472">
        <v>109955427.90392482</v>
      </c>
      <c r="H97" s="471">
        <v>0.16331199204415303</v>
      </c>
      <c r="I97" s="473">
        <v>80.620619342283277</v>
      </c>
      <c r="J97" s="473">
        <v>1.3297867380522064</v>
      </c>
      <c r="K97" s="373"/>
    </row>
    <row r="98" spans="1:11">
      <c r="A98" s="385"/>
      <c r="B98" s="358" t="s">
        <v>457</v>
      </c>
      <c r="C98" s="467">
        <v>389464489.36702347</v>
      </c>
      <c r="D98" s="467">
        <v>33853978.876860738</v>
      </c>
      <c r="E98" s="468">
        <v>9.5199601469027006E-2</v>
      </c>
      <c r="F98" s="469">
        <v>1089739947.9914215</v>
      </c>
      <c r="G98" s="469">
        <v>136644821.08264387</v>
      </c>
      <c r="H98" s="468">
        <v>0.14336955171078361</v>
      </c>
      <c r="I98" s="470">
        <v>101.22490340190787</v>
      </c>
      <c r="J98" s="470">
        <v>-0.45667948140645365</v>
      </c>
      <c r="K98" s="373"/>
    </row>
    <row r="99" spans="1:11">
      <c r="A99" s="385"/>
      <c r="B99" s="359" t="s">
        <v>458</v>
      </c>
      <c r="C99" s="467">
        <v>334564527.28086364</v>
      </c>
      <c r="D99" s="467">
        <v>29650444.392232716</v>
      </c>
      <c r="E99" s="471">
        <v>9.7241964396450858E-2</v>
      </c>
      <c r="F99" s="472">
        <v>956311532.09074068</v>
      </c>
      <c r="G99" s="472">
        <v>111372705.60739529</v>
      </c>
      <c r="H99" s="471">
        <v>0.13181156092794435</v>
      </c>
      <c r="I99" s="473">
        <v>107.47314086344542</v>
      </c>
      <c r="J99" s="473">
        <v>-0.28391982827865547</v>
      </c>
      <c r="K99" s="373"/>
    </row>
    <row r="100" spans="1:11">
      <c r="A100" s="385"/>
      <c r="B100" s="358" t="s">
        <v>459</v>
      </c>
      <c r="C100" s="467">
        <v>154355324.73296407</v>
      </c>
      <c r="D100" s="467">
        <v>7397325.6389076412</v>
      </c>
      <c r="E100" s="468">
        <v>5.0336325239248705E-2</v>
      </c>
      <c r="F100" s="469">
        <v>518601692.17607695</v>
      </c>
      <c r="G100" s="469">
        <v>43710298.371823788</v>
      </c>
      <c r="H100" s="468">
        <v>9.2042725857105892E-2</v>
      </c>
      <c r="I100" s="470">
        <v>86.480977111007036</v>
      </c>
      <c r="J100" s="470">
        <v>-2.3913821574956273</v>
      </c>
      <c r="K100" s="373"/>
    </row>
    <row r="101" spans="1:11">
      <c r="A101" s="385"/>
      <c r="B101" s="359" t="s">
        <v>460</v>
      </c>
      <c r="C101" s="467">
        <v>230048150.11793438</v>
      </c>
      <c r="D101" s="467">
        <v>18613798.6878708</v>
      </c>
      <c r="E101" s="471">
        <v>8.8035830327352044E-2</v>
      </c>
      <c r="F101" s="472">
        <v>684754741.06630504</v>
      </c>
      <c r="G101" s="472">
        <v>76918908.843761683</v>
      </c>
      <c r="H101" s="471">
        <v>0.12654553214230355</v>
      </c>
      <c r="I101" s="473">
        <v>107.26892540263296</v>
      </c>
      <c r="J101" s="473">
        <v>0.85333971826418065</v>
      </c>
      <c r="K101" s="373"/>
    </row>
    <row r="102" spans="1:11">
      <c r="A102" s="385"/>
      <c r="B102" s="358" t="s">
        <v>461</v>
      </c>
      <c r="C102" s="467">
        <v>187540656.10302487</v>
      </c>
      <c r="D102" s="467">
        <v>17215409.02388075</v>
      </c>
      <c r="E102" s="468">
        <v>0.10107373580313292</v>
      </c>
      <c r="F102" s="469">
        <v>596797571.39368856</v>
      </c>
      <c r="G102" s="469">
        <v>74973540.279370785</v>
      </c>
      <c r="H102" s="468">
        <v>0.14367590568657823</v>
      </c>
      <c r="I102" s="470">
        <v>101.77076731502837</v>
      </c>
      <c r="J102" s="470">
        <v>2.0050906279015663</v>
      </c>
      <c r="K102" s="373"/>
    </row>
    <row r="103" spans="1:11">
      <c r="A103" s="385"/>
      <c r="B103" s="359" t="s">
        <v>462</v>
      </c>
      <c r="C103" s="467">
        <v>349013067.84447396</v>
      </c>
      <c r="D103" s="467">
        <v>20546659.859234929</v>
      </c>
      <c r="E103" s="471">
        <v>6.2553306395210673E-2</v>
      </c>
      <c r="F103" s="472">
        <v>1161329638.9497619</v>
      </c>
      <c r="G103" s="472">
        <v>108852563.12867713</v>
      </c>
      <c r="H103" s="471">
        <v>0.10342511550074034</v>
      </c>
      <c r="I103" s="473">
        <v>133.91115527248601</v>
      </c>
      <c r="J103" s="473">
        <v>-2.1206735618543746</v>
      </c>
      <c r="K103" s="373"/>
    </row>
    <row r="104" spans="1:11">
      <c r="A104" s="385"/>
      <c r="B104" s="358" t="s">
        <v>463</v>
      </c>
      <c r="C104" s="467">
        <v>79313987.111347228</v>
      </c>
      <c r="D104" s="467">
        <v>4978323.7646892667</v>
      </c>
      <c r="E104" s="468">
        <v>6.6970866210923324E-2</v>
      </c>
      <c r="F104" s="469">
        <v>236244678.18667519</v>
      </c>
      <c r="G104" s="469">
        <v>21126223.409807682</v>
      </c>
      <c r="H104" s="468">
        <v>9.8207396625830834E-2</v>
      </c>
      <c r="I104" s="470">
        <v>80.470055154871147</v>
      </c>
      <c r="J104" s="470">
        <v>-0.93591286326433476</v>
      </c>
      <c r="K104" s="373"/>
    </row>
    <row r="105" spans="1:11">
      <c r="A105" s="385"/>
      <c r="B105" s="359" t="s">
        <v>464</v>
      </c>
      <c r="C105" s="467">
        <v>128960262.80052453</v>
      </c>
      <c r="D105" s="467">
        <v>12911804.553736135</v>
      </c>
      <c r="E105" s="471">
        <v>0.11126218089238135</v>
      </c>
      <c r="F105" s="472">
        <v>401511955.18468153</v>
      </c>
      <c r="G105" s="472">
        <v>54017880.458161831</v>
      </c>
      <c r="H105" s="471">
        <v>0.15544978860624972</v>
      </c>
      <c r="I105" s="473">
        <v>68.170368874887302</v>
      </c>
      <c r="J105" s="473">
        <v>1.9557907062973641</v>
      </c>
      <c r="K105" s="373"/>
    </row>
    <row r="106" spans="1:11">
      <c r="A106" s="385"/>
      <c r="B106" s="358" t="s">
        <v>465</v>
      </c>
      <c r="C106" s="467">
        <v>206634907.86943015</v>
      </c>
      <c r="D106" s="467">
        <v>16485175.242198348</v>
      </c>
      <c r="E106" s="468">
        <v>8.6695758202909326E-2</v>
      </c>
      <c r="F106" s="469">
        <v>630723523.20720339</v>
      </c>
      <c r="G106" s="469">
        <v>73460621.210727096</v>
      </c>
      <c r="H106" s="468">
        <v>0.13182399357205302</v>
      </c>
      <c r="I106" s="470">
        <v>98.166485800560736</v>
      </c>
      <c r="J106" s="470">
        <v>0.66083631561188838</v>
      </c>
      <c r="K106" s="373"/>
    </row>
    <row r="107" spans="1:11">
      <c r="A107" s="385"/>
      <c r="B107" s="359" t="s">
        <v>466</v>
      </c>
      <c r="C107" s="467">
        <v>170526566.83187172</v>
      </c>
      <c r="D107" s="467">
        <v>12635432.172780454</v>
      </c>
      <c r="E107" s="471">
        <v>8.0026229465397752E-2</v>
      </c>
      <c r="F107" s="472">
        <v>544251413.38416874</v>
      </c>
      <c r="G107" s="472">
        <v>51799207.448884249</v>
      </c>
      <c r="H107" s="471">
        <v>0.10518626340703494</v>
      </c>
      <c r="I107" s="473">
        <v>100.12721703571113</v>
      </c>
      <c r="J107" s="473">
        <v>5.9878380099149808E-2</v>
      </c>
      <c r="K107" s="373"/>
    </row>
    <row r="108" spans="1:11">
      <c r="A108" s="385"/>
      <c r="B108" s="359" t="s">
        <v>467</v>
      </c>
      <c r="C108" s="467">
        <v>920934.4116795403</v>
      </c>
      <c r="D108" s="467">
        <v>163464.8016275845</v>
      </c>
      <c r="E108" s="468">
        <v>0.21580377543644588</v>
      </c>
      <c r="F108" s="469">
        <v>6091911.9114800561</v>
      </c>
      <c r="G108" s="469">
        <v>1257065.1164305955</v>
      </c>
      <c r="H108" s="468">
        <v>0.26000102375896189</v>
      </c>
      <c r="I108" s="470">
        <v>103.85390830176433</v>
      </c>
      <c r="J108" s="470">
        <v>4.1756015958362553</v>
      </c>
      <c r="K108" s="373"/>
    </row>
    <row r="109" spans="1:11">
      <c r="A109" s="385"/>
      <c r="B109" s="358" t="s">
        <v>468</v>
      </c>
      <c r="C109" s="467">
        <v>567945.38224232325</v>
      </c>
      <c r="D109" s="467">
        <v>104704.1185043205</v>
      </c>
      <c r="E109" s="471">
        <v>0.22602502561934648</v>
      </c>
      <c r="F109" s="472">
        <v>3543273.8623070777</v>
      </c>
      <c r="G109" s="472">
        <v>862643.69260015991</v>
      </c>
      <c r="H109" s="471">
        <v>0.32180630597561155</v>
      </c>
      <c r="I109" s="473">
        <v>53.303647595342852</v>
      </c>
      <c r="J109" s="473">
        <v>2.5696728338745842</v>
      </c>
      <c r="K109" s="373"/>
    </row>
    <row r="110" spans="1:11">
      <c r="A110" s="385"/>
      <c r="B110" s="359" t="s">
        <v>469</v>
      </c>
      <c r="C110" s="467">
        <v>799100.63004722691</v>
      </c>
      <c r="D110" s="467">
        <v>98370.213787923334</v>
      </c>
      <c r="E110" s="468">
        <v>0.1403823945777197</v>
      </c>
      <c r="F110" s="469">
        <v>5228019.1226734696</v>
      </c>
      <c r="G110" s="469">
        <v>1079645.4310334632</v>
      </c>
      <c r="H110" s="468">
        <v>0.2602575156643227</v>
      </c>
      <c r="I110" s="470">
        <v>87.281914258246459</v>
      </c>
      <c r="J110" s="470">
        <v>-2.0311630139570411</v>
      </c>
      <c r="K110" s="373"/>
    </row>
    <row r="111" spans="1:11">
      <c r="A111" s="385"/>
      <c r="B111" s="358" t="s">
        <v>470</v>
      </c>
      <c r="C111" s="467">
        <v>2409808.6624730332</v>
      </c>
      <c r="D111" s="467">
        <v>177516.14337320486</v>
      </c>
      <c r="E111" s="471">
        <v>7.9521900402545906E-2</v>
      </c>
      <c r="F111" s="472">
        <v>15604958.444641931</v>
      </c>
      <c r="G111" s="472">
        <v>1779594.4259040356</v>
      </c>
      <c r="H111" s="471">
        <v>0.12871953487026472</v>
      </c>
      <c r="I111" s="473">
        <v>186.10275457225438</v>
      </c>
      <c r="J111" s="473">
        <v>-15.066977987109169</v>
      </c>
      <c r="K111" s="373"/>
    </row>
    <row r="112" spans="1:11">
      <c r="A112" s="385"/>
      <c r="B112" s="359" t="s">
        <v>471</v>
      </c>
      <c r="C112" s="467">
        <v>407995.90118860052</v>
      </c>
      <c r="D112" s="467">
        <v>64986.835674036935</v>
      </c>
      <c r="E112" s="468">
        <v>0.18946098575134512</v>
      </c>
      <c r="F112" s="469">
        <v>2502147.0573413591</v>
      </c>
      <c r="G112" s="469">
        <v>490264.77658633562</v>
      </c>
      <c r="H112" s="468">
        <v>0.24368462373571281</v>
      </c>
      <c r="I112" s="470">
        <v>83.317357674696822</v>
      </c>
      <c r="J112" s="470">
        <v>1.5788732076011911</v>
      </c>
      <c r="K112" s="373"/>
    </row>
    <row r="113" spans="1:11">
      <c r="A113" s="385"/>
      <c r="B113" s="358" t="s">
        <v>472</v>
      </c>
      <c r="C113" s="467">
        <v>447245.81187364657</v>
      </c>
      <c r="D113" s="467">
        <v>72623.997511548281</v>
      </c>
      <c r="E113" s="471">
        <v>0.19385949970695537</v>
      </c>
      <c r="F113" s="472">
        <v>2843589.4420474218</v>
      </c>
      <c r="G113" s="472">
        <v>576871.1757169771</v>
      </c>
      <c r="H113" s="471">
        <v>0.25449619579360649</v>
      </c>
      <c r="I113" s="473">
        <v>47.586217855198861</v>
      </c>
      <c r="J113" s="473">
        <v>1.073762777534867</v>
      </c>
      <c r="K113" s="373"/>
    </row>
    <row r="114" spans="1:11">
      <c r="A114" s="385"/>
      <c r="B114" s="359" t="s">
        <v>473</v>
      </c>
      <c r="C114" s="467">
        <v>1169504.7070573645</v>
      </c>
      <c r="D114" s="467">
        <v>271575.44703516795</v>
      </c>
      <c r="E114" s="468">
        <v>0.30244637203208491</v>
      </c>
      <c r="F114" s="469">
        <v>7127819.6803666474</v>
      </c>
      <c r="G114" s="469">
        <v>2015673.6976066567</v>
      </c>
      <c r="H114" s="468">
        <v>0.3942911067884679</v>
      </c>
      <c r="I114" s="470">
        <v>111.82958133873827</v>
      </c>
      <c r="J114" s="470">
        <v>11.636405380318593</v>
      </c>
      <c r="K114" s="373"/>
    </row>
    <row r="115" spans="1:11">
      <c r="A115" s="385"/>
      <c r="B115" s="358" t="s">
        <v>474</v>
      </c>
      <c r="C115" s="467">
        <v>761625.04068674915</v>
      </c>
      <c r="D115" s="467">
        <v>117320.0224201174</v>
      </c>
      <c r="E115" s="471">
        <v>0.18208770550281053</v>
      </c>
      <c r="F115" s="472">
        <v>4954687.7022899818</v>
      </c>
      <c r="G115" s="472">
        <v>1121431.3520365767</v>
      </c>
      <c r="H115" s="471">
        <v>0.29255318443871936</v>
      </c>
      <c r="I115" s="473">
        <v>90.011185726043536</v>
      </c>
      <c r="J115" s="473">
        <v>1.154916053212574</v>
      </c>
      <c r="K115" s="373"/>
    </row>
    <row r="116" spans="1:11">
      <c r="A116" s="385"/>
      <c r="B116" s="359" t="s">
        <v>475</v>
      </c>
      <c r="C116" s="467">
        <v>2599101778.0134258</v>
      </c>
      <c r="D116" s="467">
        <v>243236932.083426</v>
      </c>
      <c r="E116" s="468">
        <v>0.10324740508932122</v>
      </c>
      <c r="F116" s="469">
        <v>7417560504.0568638</v>
      </c>
      <c r="G116" s="469">
        <v>947898941.40482235</v>
      </c>
      <c r="H116" s="468">
        <v>0.14651445554383219</v>
      </c>
      <c r="I116" s="474"/>
      <c r="J116" s="474"/>
      <c r="K116" s="373"/>
    </row>
    <row r="117" spans="1:11">
      <c r="A117" s="385"/>
      <c r="B117" s="358" t="s">
        <v>476</v>
      </c>
      <c r="C117" s="467">
        <v>167692596.56564495</v>
      </c>
      <c r="D117" s="467">
        <v>22481092.375090867</v>
      </c>
      <c r="E117" s="471">
        <v>0.15481619380231754</v>
      </c>
      <c r="F117" s="472">
        <v>419196749.95695639</v>
      </c>
      <c r="G117" s="472">
        <v>74870440.894722462</v>
      </c>
      <c r="H117" s="471">
        <v>0.21744037247293321</v>
      </c>
      <c r="I117" s="475"/>
      <c r="J117" s="475"/>
      <c r="K117" s="373"/>
    </row>
    <row r="118" spans="1:11">
      <c r="A118" s="385"/>
      <c r="B118" s="359" t="s">
        <v>477</v>
      </c>
      <c r="C118" s="467">
        <v>147533058.70589182</v>
      </c>
      <c r="D118" s="467">
        <v>15539119.733563006</v>
      </c>
      <c r="E118" s="468">
        <v>0.11772600965276614</v>
      </c>
      <c r="F118" s="469">
        <v>373140611.4566946</v>
      </c>
      <c r="G118" s="469">
        <v>54886607.917478919</v>
      </c>
      <c r="H118" s="468">
        <v>0.17246164166703315</v>
      </c>
      <c r="I118" s="474"/>
      <c r="J118" s="474"/>
      <c r="K118" s="373"/>
    </row>
    <row r="119" spans="1:11">
      <c r="A119" s="385"/>
      <c r="B119" s="358" t="s">
        <v>478</v>
      </c>
      <c r="C119" s="467">
        <v>175286918.34078771</v>
      </c>
      <c r="D119" s="467">
        <v>18215314.14107883</v>
      </c>
      <c r="E119" s="471">
        <v>0.11596821865980911</v>
      </c>
      <c r="F119" s="472">
        <v>460078785.39488077</v>
      </c>
      <c r="G119" s="472">
        <v>65330940.710052371</v>
      </c>
      <c r="H119" s="471">
        <v>0.16550043677176607</v>
      </c>
      <c r="I119" s="475"/>
      <c r="J119" s="475"/>
      <c r="K119" s="373"/>
    </row>
    <row r="120" spans="1:11">
      <c r="A120" s="385"/>
      <c r="B120" s="359" t="s">
        <v>479</v>
      </c>
      <c r="C120" s="467">
        <v>112838940.61343747</v>
      </c>
      <c r="D120" s="467">
        <v>14307370.655177116</v>
      </c>
      <c r="E120" s="468">
        <v>0.14520595440870332</v>
      </c>
      <c r="F120" s="469">
        <v>287878246.31033659</v>
      </c>
      <c r="G120" s="469">
        <v>49069257.817873627</v>
      </c>
      <c r="H120" s="468">
        <v>0.20547492005068435</v>
      </c>
      <c r="I120" s="474"/>
      <c r="J120" s="474"/>
      <c r="K120" s="373"/>
    </row>
    <row r="121" spans="1:11">
      <c r="A121" s="385"/>
      <c r="B121" s="358" t="s">
        <v>480</v>
      </c>
      <c r="C121" s="467">
        <v>149809999.44354069</v>
      </c>
      <c r="D121" s="467">
        <v>16642936.178522021</v>
      </c>
      <c r="E121" s="471">
        <v>0.12497787193369693</v>
      </c>
      <c r="F121" s="472">
        <v>381727942.08140314</v>
      </c>
      <c r="G121" s="472">
        <v>55937547.445762992</v>
      </c>
      <c r="H121" s="471">
        <v>0.171697963987928</v>
      </c>
      <c r="I121" s="475"/>
      <c r="J121" s="475"/>
      <c r="K121" s="373"/>
    </row>
    <row r="122" spans="1:11">
      <c r="A122" s="385"/>
      <c r="B122" s="359" t="s">
        <v>481</v>
      </c>
      <c r="C122" s="467">
        <v>182829581.49759328</v>
      </c>
      <c r="D122" s="467">
        <v>17368803.63466236</v>
      </c>
      <c r="E122" s="468">
        <v>0.10497233156398443</v>
      </c>
      <c r="F122" s="469">
        <v>459016424.78421831</v>
      </c>
      <c r="G122" s="469">
        <v>63184199.871917009</v>
      </c>
      <c r="H122" s="468">
        <v>0.15962368876337898</v>
      </c>
      <c r="I122" s="474"/>
      <c r="J122" s="474"/>
      <c r="K122" s="373"/>
    </row>
    <row r="123" spans="1:11">
      <c r="A123" s="385"/>
      <c r="B123" s="358" t="s">
        <v>482</v>
      </c>
      <c r="C123" s="467">
        <v>164037960.44899198</v>
      </c>
      <c r="D123" s="467">
        <v>17015012.219452471</v>
      </c>
      <c r="E123" s="471">
        <v>0.11573031573879058</v>
      </c>
      <c r="F123" s="472">
        <v>412060118.70657122</v>
      </c>
      <c r="G123" s="472">
        <v>59573498.158510566</v>
      </c>
      <c r="H123" s="471">
        <v>0.16900924655206273</v>
      </c>
      <c r="I123" s="475"/>
      <c r="J123" s="475"/>
      <c r="K123" s="373"/>
    </row>
    <row r="124" spans="1:11">
      <c r="K124" s="373"/>
    </row>
    <row r="125" spans="1:11">
      <c r="K125" s="373"/>
    </row>
    <row r="126" spans="1:11">
      <c r="K126" s="373"/>
    </row>
    <row r="127" spans="1:11">
      <c r="K127" s="373"/>
    </row>
    <row r="128" spans="1:11">
      <c r="K128" s="373"/>
    </row>
    <row r="129" spans="1:11">
      <c r="K129" s="373"/>
    </row>
    <row r="130" spans="1:11">
      <c r="K130" s="373"/>
    </row>
    <row r="131" spans="1:11">
      <c r="K131" s="373"/>
    </row>
    <row r="134" spans="1:11">
      <c r="A134" s="382"/>
    </row>
    <row r="135" spans="1:11">
      <c r="A135" s="382"/>
    </row>
    <row r="136" spans="1:11">
      <c r="A136" s="382"/>
    </row>
    <row r="137" spans="1:11">
      <c r="A137" s="382"/>
    </row>
    <row r="138" spans="1:11">
      <c r="A138" s="382"/>
      <c r="K138" s="265"/>
    </row>
  </sheetData>
  <mergeCells count="9">
    <mergeCell ref="A4:A43"/>
    <mergeCell ref="A44:A83"/>
    <mergeCell ref="A84:A123"/>
    <mergeCell ref="C1:J1"/>
    <mergeCell ref="A1:A3"/>
    <mergeCell ref="B1:B3"/>
    <mergeCell ref="C2:E2"/>
    <mergeCell ref="F2:H2"/>
    <mergeCell ref="I2:J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CFF66"/>
  </sheetPr>
  <dimension ref="A1:R21"/>
  <sheetViews>
    <sheetView zoomScale="90" zoomScaleNormal="90" workbookViewId="0">
      <selection activeCell="C4" sqref="C4:H219"/>
    </sheetView>
  </sheetViews>
  <sheetFormatPr defaultRowHeight="14.4"/>
  <cols>
    <col min="1" max="1" width="31.21875" bestFit="1" customWidth="1"/>
    <col min="2" max="2" width="14.21875" customWidth="1"/>
    <col min="3" max="3" width="15" bestFit="1" customWidth="1"/>
    <col min="4" max="4" width="12" bestFit="1" customWidth="1"/>
    <col min="5" max="5" width="10.44140625" bestFit="1" customWidth="1"/>
    <col min="7" max="7" width="7.77734375" bestFit="1" customWidth="1"/>
    <col min="8" max="8" width="7.5546875" bestFit="1" customWidth="1"/>
    <col min="9" max="9" width="7.77734375" bestFit="1" customWidth="1"/>
    <col min="10" max="10" width="7.5546875" bestFit="1" customWidth="1"/>
    <col min="12" max="12" width="13.21875" bestFit="1" customWidth="1"/>
    <col min="13" max="13" width="12" bestFit="1" customWidth="1"/>
    <col min="15" max="15" width="12" bestFit="1" customWidth="1"/>
    <col min="16" max="16" width="10.44140625" bestFit="1" customWidth="1"/>
  </cols>
  <sheetData>
    <row r="1" spans="1:18">
      <c r="A1" s="386" t="s">
        <v>0</v>
      </c>
      <c r="B1" s="386" t="s">
        <v>1</v>
      </c>
      <c r="C1" s="386" t="s">
        <v>118</v>
      </c>
      <c r="D1" s="386" t="s">
        <v>3</v>
      </c>
      <c r="E1" s="386"/>
      <c r="F1" s="386"/>
      <c r="G1" s="386" t="s">
        <v>4</v>
      </c>
      <c r="H1" s="386"/>
      <c r="I1" s="386" t="s">
        <v>5</v>
      </c>
      <c r="J1" s="386"/>
      <c r="K1" s="386"/>
      <c r="L1" s="386" t="s">
        <v>6</v>
      </c>
      <c r="M1" s="386"/>
      <c r="N1" s="386"/>
      <c r="O1" s="386" t="s">
        <v>7</v>
      </c>
      <c r="P1" s="386"/>
      <c r="Q1" s="386"/>
    </row>
    <row r="2" spans="1:18" ht="28.8">
      <c r="A2" s="387"/>
      <c r="B2" s="387"/>
      <c r="C2" s="387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18">
      <c r="A3" s="388" t="s">
        <v>286</v>
      </c>
      <c r="B3" s="172" t="s">
        <v>126</v>
      </c>
      <c r="C3" s="172" t="s">
        <v>92</v>
      </c>
      <c r="D3" s="467">
        <v>25228472.296007548</v>
      </c>
      <c r="E3" s="467">
        <v>2473046.1645462103</v>
      </c>
      <c r="F3" s="468">
        <v>0.10867940465096415</v>
      </c>
      <c r="G3" s="476">
        <v>7.3768975862845689</v>
      </c>
      <c r="H3" s="476">
        <v>0.271979865984882</v>
      </c>
      <c r="I3" s="477">
        <v>3.2498107528113587</v>
      </c>
      <c r="J3" s="477">
        <v>0.30405243547814376</v>
      </c>
      <c r="K3" s="468">
        <v>0.10321703368842608</v>
      </c>
      <c r="L3" s="469">
        <v>81987760.544568792</v>
      </c>
      <c r="M3" s="469">
        <v>14955774.753354974</v>
      </c>
      <c r="N3" s="468">
        <v>0.22311400411048682</v>
      </c>
      <c r="O3" s="467">
        <v>14063958.595410608</v>
      </c>
      <c r="P3" s="467">
        <v>1566638.2901820689</v>
      </c>
      <c r="Q3" s="468">
        <v>0.12535793689521024</v>
      </c>
      <c r="R3" s="250"/>
    </row>
    <row r="4" spans="1:18">
      <c r="A4" s="388"/>
      <c r="B4" s="172" t="s">
        <v>127</v>
      </c>
      <c r="C4" s="172" t="s">
        <v>92</v>
      </c>
      <c r="D4" s="467">
        <v>311975965.33339506</v>
      </c>
      <c r="E4" s="467">
        <v>34142364.800351799</v>
      </c>
      <c r="F4" s="471">
        <v>0.12288781750964345</v>
      </c>
      <c r="G4" s="478">
        <v>7.2778773683191389</v>
      </c>
      <c r="H4" s="478">
        <v>0.15971998111696184</v>
      </c>
      <c r="I4" s="479">
        <v>3.1148406197892786</v>
      </c>
      <c r="J4" s="479">
        <v>0.13361373717055658</v>
      </c>
      <c r="K4" s="471">
        <v>4.481837257994592E-2</v>
      </c>
      <c r="L4" s="472">
        <v>971755409.21843076</v>
      </c>
      <c r="M4" s="472">
        <v>143470410.41457093</v>
      </c>
      <c r="N4" s="471">
        <v>0.17321382208027303</v>
      </c>
      <c r="O4" s="467">
        <v>173252565.45045936</v>
      </c>
      <c r="P4" s="467">
        <v>17597672.937580019</v>
      </c>
      <c r="Q4" s="471">
        <v>0.11305570068171121</v>
      </c>
      <c r="R4" s="250"/>
    </row>
    <row r="5" spans="1:18">
      <c r="A5" s="388"/>
      <c r="B5" s="172" t="s">
        <v>128</v>
      </c>
      <c r="C5" s="172" t="s">
        <v>92</v>
      </c>
      <c r="D5" s="467">
        <v>201749575.22780991</v>
      </c>
      <c r="E5" s="467">
        <v>22435507.6315476</v>
      </c>
      <c r="F5" s="468">
        <v>0.12511850259324134</v>
      </c>
      <c r="G5" s="476">
        <v>7.3072751640915001</v>
      </c>
      <c r="H5" s="476">
        <v>0.16111450531228932</v>
      </c>
      <c r="I5" s="477">
        <v>3.1586990711750054</v>
      </c>
      <c r="J5" s="477">
        <v>0.19696878589101452</v>
      </c>
      <c r="K5" s="468">
        <v>6.6504633075367234E-2</v>
      </c>
      <c r="L5" s="469">
        <v>637266195.88203502</v>
      </c>
      <c r="M5" s="469">
        <v>106186291.30472422</v>
      </c>
      <c r="N5" s="468">
        <v>0.19994409577451142</v>
      </c>
      <c r="O5" s="467">
        <v>111804714.58626021</v>
      </c>
      <c r="P5" s="467">
        <v>12136894.510528237</v>
      </c>
      <c r="Q5" s="468">
        <v>0.12177345206613421</v>
      </c>
      <c r="R5" s="250"/>
    </row>
    <row r="6" spans="1:18">
      <c r="A6" s="388" t="s">
        <v>287</v>
      </c>
      <c r="B6" s="213" t="s">
        <v>126</v>
      </c>
      <c r="C6" s="172" t="s">
        <v>92</v>
      </c>
      <c r="D6" s="467">
        <v>25227557.230184086</v>
      </c>
      <c r="E6" s="467">
        <v>2473881.122015506</v>
      </c>
      <c r="F6" s="471">
        <v>0.10872445886347928</v>
      </c>
      <c r="G6" s="478">
        <v>7.4016913636727644</v>
      </c>
      <c r="H6" s="478">
        <v>0.27797130770159928</v>
      </c>
      <c r="I6" s="479">
        <v>3.2498123268210599</v>
      </c>
      <c r="J6" s="479">
        <v>0.30418504335992136</v>
      </c>
      <c r="K6" s="471">
        <v>0.10326664376984626</v>
      </c>
      <c r="L6" s="472">
        <v>81984826.462236002</v>
      </c>
      <c r="M6" s="472">
        <v>14960977.318976782</v>
      </c>
      <c r="N6" s="471">
        <v>0.22321871259584994</v>
      </c>
      <c r="O6" s="467">
        <v>14063437.109418057</v>
      </c>
      <c r="P6" s="467">
        <v>1568044.9409085065</v>
      </c>
      <c r="Q6" s="471">
        <v>0.12548985416081926</v>
      </c>
      <c r="R6" s="250"/>
    </row>
    <row r="7" spans="1:18">
      <c r="A7" s="388"/>
      <c r="B7" s="213" t="s">
        <v>127</v>
      </c>
      <c r="C7" s="172" t="s">
        <v>92</v>
      </c>
      <c r="D7" s="467">
        <v>311944090.44369411</v>
      </c>
      <c r="E7" s="467">
        <v>34133105.937274456</v>
      </c>
      <c r="F7" s="468">
        <v>0.1228644936337487</v>
      </c>
      <c r="G7" s="476">
        <v>7.296700270815367</v>
      </c>
      <c r="H7" s="476">
        <v>0.16008940278141193</v>
      </c>
      <c r="I7" s="477">
        <v>3.1148583633337736</v>
      </c>
      <c r="J7" s="477">
        <v>0.13369709760450954</v>
      </c>
      <c r="K7" s="468">
        <v>4.4847321458741679E-2</v>
      </c>
      <c r="L7" s="469">
        <v>971661659.01108766</v>
      </c>
      <c r="M7" s="469">
        <v>143462312.80643666</v>
      </c>
      <c r="N7" s="468">
        <v>0.17322195853434857</v>
      </c>
      <c r="O7" s="467">
        <v>173232899.37074232</v>
      </c>
      <c r="P7" s="467">
        <v>17598255.527990609</v>
      </c>
      <c r="Q7" s="468">
        <v>0.11307415298724445</v>
      </c>
      <c r="R7" s="250"/>
    </row>
    <row r="8" spans="1:18">
      <c r="A8" s="388"/>
      <c r="B8" s="213" t="s">
        <v>128</v>
      </c>
      <c r="C8" s="172" t="s">
        <v>92</v>
      </c>
      <c r="D8" s="467">
        <v>201737579.66486266</v>
      </c>
      <c r="E8" s="467">
        <v>22437521.16970858</v>
      </c>
      <c r="F8" s="471">
        <v>0.12513950836393617</v>
      </c>
      <c r="G8" s="478">
        <v>7.3267013843666886</v>
      </c>
      <c r="H8" s="478">
        <v>0.16278809135730388</v>
      </c>
      <c r="I8" s="479">
        <v>3.1587014981873223</v>
      </c>
      <c r="J8" s="479">
        <v>0.19704000139959099</v>
      </c>
      <c r="K8" s="471">
        <v>6.6530223529361457E-2</v>
      </c>
      <c r="L8" s="472">
        <v>637228795.12808597</v>
      </c>
      <c r="M8" s="472">
        <v>106202715.51120019</v>
      </c>
      <c r="N8" s="471">
        <v>0.19999529135710478</v>
      </c>
      <c r="O8" s="467">
        <v>111797380.12220706</v>
      </c>
      <c r="P8" s="467">
        <v>12142016.285787851</v>
      </c>
      <c r="Q8" s="471">
        <v>0.12184006779322532</v>
      </c>
      <c r="R8" s="250"/>
    </row>
    <row r="9" spans="1:18">
      <c r="A9" s="388" t="s">
        <v>61</v>
      </c>
      <c r="B9" s="213" t="s">
        <v>126</v>
      </c>
      <c r="C9" s="172" t="s">
        <v>92</v>
      </c>
      <c r="D9" s="467">
        <v>10968926.194580236</v>
      </c>
      <c r="E9" s="467">
        <v>529868.59523926303</v>
      </c>
      <c r="F9" s="468">
        <v>5.0758278723619085E-2</v>
      </c>
      <c r="G9" s="476">
        <v>5.8757001249809173</v>
      </c>
      <c r="H9" s="476">
        <v>3.5578519827916821E-2</v>
      </c>
      <c r="I9" s="477">
        <v>3.8419564970365316</v>
      </c>
      <c r="J9" s="477">
        <v>0.42439800940018513</v>
      </c>
      <c r="K9" s="468">
        <v>0.12418163754490928</v>
      </c>
      <c r="L9" s="469">
        <v>42142137.258781739</v>
      </c>
      <c r="M9" s="469">
        <v>6466047.3572292924</v>
      </c>
      <c r="N9" s="468">
        <v>0.18124316243938834</v>
      </c>
      <c r="O9" s="467">
        <v>8440633.1095190868</v>
      </c>
      <c r="P9" s="467">
        <v>751082.22511264309</v>
      </c>
      <c r="Q9" s="468">
        <v>9.7675694771167262E-2</v>
      </c>
      <c r="R9" s="250"/>
    </row>
    <row r="10" spans="1:18">
      <c r="A10" s="388"/>
      <c r="B10" s="213" t="s">
        <v>127</v>
      </c>
      <c r="C10" s="172" t="s">
        <v>92</v>
      </c>
      <c r="D10" s="467">
        <v>138624226.66619083</v>
      </c>
      <c r="E10" s="467">
        <v>8769636.2582917064</v>
      </c>
      <c r="F10" s="471">
        <v>6.7534279926066018E-2</v>
      </c>
      <c r="G10" s="478">
        <v>5.9195812809796857</v>
      </c>
      <c r="H10" s="478">
        <v>-4.9106783566914558E-2</v>
      </c>
      <c r="I10" s="479">
        <v>3.6064495023664733</v>
      </c>
      <c r="J10" s="479">
        <v>0.13284364538054216</v>
      </c>
      <c r="K10" s="471">
        <v>3.8243730247452833E-2</v>
      </c>
      <c r="L10" s="472">
        <v>499941273.27622116</v>
      </c>
      <c r="M10" s="472">
        <v>48877607.478833616</v>
      </c>
      <c r="N10" s="471">
        <v>0.10836077295746729</v>
      </c>
      <c r="O10" s="467">
        <v>104749016.0603734</v>
      </c>
      <c r="P10" s="467">
        <v>7726220.6300371289</v>
      </c>
      <c r="Q10" s="471">
        <v>7.9633044953695067E-2</v>
      </c>
      <c r="R10" s="250"/>
    </row>
    <row r="11" spans="1:18">
      <c r="A11" s="388"/>
      <c r="B11" s="213" t="s">
        <v>128</v>
      </c>
      <c r="C11" s="172" t="s">
        <v>92</v>
      </c>
      <c r="D11" s="467">
        <v>88361519.057348505</v>
      </c>
      <c r="E11" s="467">
        <v>5694571.0305391252</v>
      </c>
      <c r="F11" s="468">
        <v>6.88857054296034E-2</v>
      </c>
      <c r="G11" s="476">
        <v>5.8657683320255067</v>
      </c>
      <c r="H11" s="476">
        <v>-5.7591889531589224E-2</v>
      </c>
      <c r="I11" s="477">
        <v>3.6738873992340388</v>
      </c>
      <c r="J11" s="477">
        <v>0.2138844238882438</v>
      </c>
      <c r="K11" s="468">
        <v>6.1816254324714284E-2</v>
      </c>
      <c r="L11" s="469">
        <v>324630271.44197106</v>
      </c>
      <c r="M11" s="469">
        <v>38602385.30645442</v>
      </c>
      <c r="N11" s="468">
        <v>0.13496021604049147</v>
      </c>
      <c r="O11" s="467">
        <v>67031597.929440878</v>
      </c>
      <c r="P11" s="467">
        <v>5548049.7282605097</v>
      </c>
      <c r="Q11" s="468">
        <v>9.0236329726884529E-2</v>
      </c>
      <c r="R11" s="250"/>
    </row>
    <row r="12" spans="1:18">
      <c r="A12" s="388" t="s">
        <v>62</v>
      </c>
      <c r="B12" s="213" t="s">
        <v>126</v>
      </c>
      <c r="C12" s="172" t="s">
        <v>92</v>
      </c>
      <c r="D12" s="467">
        <v>915.06582346333266</v>
      </c>
      <c r="E12" s="467">
        <v>-834.95746929451229</v>
      </c>
      <c r="F12" s="471">
        <v>-0.47711220344885286</v>
      </c>
      <c r="G12" s="478">
        <v>7.9024492690480869E-2</v>
      </c>
      <c r="H12" s="478">
        <v>-0.1221495568924757</v>
      </c>
      <c r="I12" s="479">
        <v>3.2064166943521615</v>
      </c>
      <c r="J12" s="479">
        <v>-1.4430345376729194</v>
      </c>
      <c r="K12" s="471">
        <v>-0.31036663590176039</v>
      </c>
      <c r="L12" s="472">
        <v>2934.0823327839375</v>
      </c>
      <c r="M12" s="472">
        <v>-5202.5656218016138</v>
      </c>
      <c r="N12" s="471">
        <v>-0.63939912981851643</v>
      </c>
      <c r="O12" s="467">
        <v>521.48599255084991</v>
      </c>
      <c r="P12" s="467">
        <v>-1406.6507264375687</v>
      </c>
      <c r="Q12" s="471">
        <v>-0.7295388924368168</v>
      </c>
      <c r="R12" s="250"/>
    </row>
    <row r="13" spans="1:18">
      <c r="A13" s="388"/>
      <c r="B13" s="213" t="s">
        <v>127</v>
      </c>
      <c r="C13" s="172" t="s">
        <v>92</v>
      </c>
      <c r="D13" s="467">
        <v>31874.889701007214</v>
      </c>
      <c r="E13" s="467">
        <v>9258.8630773913028</v>
      </c>
      <c r="F13" s="468">
        <v>0.40939388830233747</v>
      </c>
      <c r="G13" s="476">
        <v>0.27729744038296711</v>
      </c>
      <c r="H13" s="476">
        <v>6.0034333187967998E-2</v>
      </c>
      <c r="I13" s="477">
        <v>2.9411931530617355</v>
      </c>
      <c r="J13" s="477">
        <v>-0.84605916292376948</v>
      </c>
      <c r="K13" s="468">
        <v>-0.22339656625270585</v>
      </c>
      <c r="L13" s="469">
        <v>93750.20734320044</v>
      </c>
      <c r="M13" s="469">
        <v>8097.6081345212442</v>
      </c>
      <c r="N13" s="468">
        <v>9.4540133158045617E-2</v>
      </c>
      <c r="O13" s="467">
        <v>19666.079717040062</v>
      </c>
      <c r="P13" s="467">
        <v>-582.59041059017181</v>
      </c>
      <c r="Q13" s="468">
        <v>-2.8771786340437273E-2</v>
      </c>
      <c r="R13" s="250"/>
    </row>
    <row r="14" spans="1:18">
      <c r="A14" s="388"/>
      <c r="B14" s="213" t="s">
        <v>128</v>
      </c>
      <c r="C14" s="172" t="s">
        <v>92</v>
      </c>
      <c r="D14" s="467">
        <v>11995.56294721614</v>
      </c>
      <c r="E14" s="467">
        <v>-2013.5381609890119</v>
      </c>
      <c r="F14" s="471">
        <v>-0.14373071801228413</v>
      </c>
      <c r="G14" s="478">
        <v>0.16027933756213</v>
      </c>
      <c r="H14" s="478">
        <v>-5.8148742827668187E-2</v>
      </c>
      <c r="I14" s="479">
        <v>3.1178823464631562</v>
      </c>
      <c r="J14" s="479">
        <v>-0.72425998724947549</v>
      </c>
      <c r="K14" s="471">
        <v>-0.18850420529570253</v>
      </c>
      <c r="L14" s="472">
        <v>37400.753949012753</v>
      </c>
      <c r="M14" s="472">
        <v>-16424.206476082807</v>
      </c>
      <c r="N14" s="471">
        <v>-0.30514107853250033</v>
      </c>
      <c r="O14" s="467">
        <v>7334.4640531539917</v>
      </c>
      <c r="P14" s="467">
        <v>-5121.7752596139908</v>
      </c>
      <c r="Q14" s="471">
        <v>-0.41118150759708288</v>
      </c>
      <c r="R14" s="250"/>
    </row>
    <row r="15" spans="1:18">
      <c r="A15" s="388" t="s">
        <v>104</v>
      </c>
      <c r="B15" s="213" t="s">
        <v>126</v>
      </c>
      <c r="C15" s="172" t="s">
        <v>92</v>
      </c>
      <c r="D15" s="467">
        <v>14258631.035603849</v>
      </c>
      <c r="E15" s="467">
        <v>1944012.5267762523</v>
      </c>
      <c r="F15" s="468">
        <v>0.1578621802520889</v>
      </c>
      <c r="G15" s="476">
        <v>9.2497125035605166</v>
      </c>
      <c r="H15" s="476">
        <v>0.49482661774444558</v>
      </c>
      <c r="I15" s="477">
        <v>2.7942857279893776</v>
      </c>
      <c r="J15" s="477">
        <v>0.24871282053507837</v>
      </c>
      <c r="K15" s="468">
        <v>9.7704064891153991E-2</v>
      </c>
      <c r="L15" s="469">
        <v>39842689.203454234</v>
      </c>
      <c r="M15" s="469">
        <v>8494929.9617474414</v>
      </c>
      <c r="N15" s="468">
        <v>0.27099002184645199</v>
      </c>
      <c r="O15" s="467">
        <v>5622803.9998989701</v>
      </c>
      <c r="P15" s="467">
        <v>816962.71579586249</v>
      </c>
      <c r="Q15" s="468">
        <v>0.16999369465201317</v>
      </c>
      <c r="R15" s="250"/>
    </row>
    <row r="16" spans="1:18">
      <c r="A16" s="388"/>
      <c r="B16" s="213" t="s">
        <v>127</v>
      </c>
      <c r="C16" s="172" t="s">
        <v>92</v>
      </c>
      <c r="D16" s="467">
        <v>173319863.77750322</v>
      </c>
      <c r="E16" s="467">
        <v>25363469.678982645</v>
      </c>
      <c r="F16" s="471">
        <v>0.17142530293144159</v>
      </c>
      <c r="G16" s="478">
        <v>8.9647521948516751</v>
      </c>
      <c r="H16" s="478">
        <v>0.3484145487501813</v>
      </c>
      <c r="I16" s="479">
        <v>2.7216752624524947</v>
      </c>
      <c r="J16" s="479">
        <v>0.17271019267566867</v>
      </c>
      <c r="K16" s="471">
        <v>6.7756986834970737E-2</v>
      </c>
      <c r="L16" s="472">
        <v>471720385.73486668</v>
      </c>
      <c r="M16" s="472">
        <v>94584705.327603579</v>
      </c>
      <c r="N16" s="471">
        <v>0.2507975517603187</v>
      </c>
      <c r="O16" s="467">
        <v>68483883.310368851</v>
      </c>
      <c r="P16" s="467">
        <v>9872034.8979533911</v>
      </c>
      <c r="Q16" s="471">
        <v>0.16843070412128899</v>
      </c>
      <c r="R16" s="250"/>
    </row>
    <row r="17" spans="1:18">
      <c r="A17" s="388"/>
      <c r="B17" s="213" t="s">
        <v>128</v>
      </c>
      <c r="C17" s="172" t="s">
        <v>92</v>
      </c>
      <c r="D17" s="467">
        <v>113376060.60751414</v>
      </c>
      <c r="E17" s="467">
        <v>16742950.13916932</v>
      </c>
      <c r="F17" s="468">
        <v>0.17326307782107453</v>
      </c>
      <c r="G17" s="476">
        <v>9.0914375127018676</v>
      </c>
      <c r="H17" s="476">
        <v>0.36384523955230463</v>
      </c>
      <c r="I17" s="477">
        <v>2.7571827951252428</v>
      </c>
      <c r="J17" s="477">
        <v>0.22183862278148014</v>
      </c>
      <c r="K17" s="468">
        <v>8.7498425342546135E-2</v>
      </c>
      <c r="L17" s="469">
        <v>312598523.68611479</v>
      </c>
      <c r="M17" s="469">
        <v>67600330.20474568</v>
      </c>
      <c r="N17" s="468">
        <v>0.27592174964296767</v>
      </c>
      <c r="O17" s="467">
        <v>44765782.192766167</v>
      </c>
      <c r="P17" s="467">
        <v>6593966.5575273558</v>
      </c>
      <c r="Q17" s="468">
        <v>0.17274437822234606</v>
      </c>
      <c r="R17" s="250"/>
    </row>
    <row r="18" spans="1:18">
      <c r="D18" s="261"/>
      <c r="E18" s="261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50"/>
    </row>
    <row r="19" spans="1:18">
      <c r="R19" s="250"/>
    </row>
    <row r="20" spans="1:18">
      <c r="R20" s="265"/>
    </row>
    <row r="21" spans="1:18">
      <c r="R21" s="250"/>
    </row>
  </sheetData>
  <mergeCells count="13">
    <mergeCell ref="A12:A14"/>
    <mergeCell ref="A15:A17"/>
    <mergeCell ref="L1:N1"/>
    <mergeCell ref="O1:Q1"/>
    <mergeCell ref="A3:A5"/>
    <mergeCell ref="A6:A8"/>
    <mergeCell ref="A9:A11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CCFF66"/>
  </sheetPr>
  <dimension ref="A1:Q108"/>
  <sheetViews>
    <sheetView zoomScaleNormal="100" workbookViewId="0">
      <selection activeCell="C4" sqref="C4:H219"/>
    </sheetView>
  </sheetViews>
  <sheetFormatPr defaultRowHeight="14.4"/>
  <cols>
    <col min="1" max="1" width="28.6640625" bestFit="1" customWidth="1"/>
    <col min="2" max="2" width="9" bestFit="1" customWidth="1"/>
    <col min="3" max="3" width="22.77734375" bestFit="1" customWidth="1"/>
    <col min="4" max="4" width="12.5546875" bestFit="1" customWidth="1"/>
    <col min="5" max="5" width="11.77734375" bestFit="1" customWidth="1"/>
    <col min="6" max="6" width="8.5546875" bestFit="1" customWidth="1"/>
    <col min="7" max="7" width="7.33203125" bestFit="1" customWidth="1"/>
    <col min="8" max="8" width="7.21875" bestFit="1" customWidth="1"/>
    <col min="9" max="9" width="7.33203125" bestFit="1" customWidth="1"/>
    <col min="10" max="10" width="7.21875" bestFit="1" customWidth="1"/>
    <col min="11" max="11" width="8.5546875" bestFit="1" customWidth="1"/>
    <col min="12" max="12" width="13.6640625" bestFit="1" customWidth="1"/>
    <col min="13" max="13" width="12.109375" bestFit="1" customWidth="1"/>
    <col min="14" max="14" width="8.5546875" bestFit="1" customWidth="1"/>
    <col min="15" max="15" width="12.5546875" bestFit="1" customWidth="1"/>
    <col min="16" max="16" width="11.77734375" bestFit="1" customWidth="1"/>
    <col min="17" max="17" width="8.5546875" bestFit="1" customWidth="1"/>
  </cols>
  <sheetData>
    <row r="1" spans="1:17">
      <c r="A1" s="386" t="s">
        <v>0</v>
      </c>
      <c r="B1" s="386" t="s">
        <v>1</v>
      </c>
      <c r="C1" s="386" t="s">
        <v>119</v>
      </c>
      <c r="D1" s="386" t="s">
        <v>3</v>
      </c>
      <c r="E1" s="386"/>
      <c r="F1" s="386"/>
      <c r="G1" s="386" t="s">
        <v>4</v>
      </c>
      <c r="H1" s="386"/>
      <c r="I1" s="386" t="s">
        <v>5</v>
      </c>
      <c r="J1" s="386"/>
      <c r="K1" s="386"/>
      <c r="L1" s="386" t="s">
        <v>6</v>
      </c>
      <c r="M1" s="386"/>
      <c r="N1" s="386"/>
      <c r="O1" s="386" t="s">
        <v>7</v>
      </c>
      <c r="P1" s="386"/>
      <c r="Q1" s="386"/>
    </row>
    <row r="2" spans="1:17" ht="28.8">
      <c r="A2" s="387"/>
      <c r="B2" s="387"/>
      <c r="C2" s="387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17">
      <c r="A3" s="388" t="s">
        <v>59</v>
      </c>
      <c r="B3" s="388" t="s">
        <v>126</v>
      </c>
      <c r="C3" s="252" t="s">
        <v>120</v>
      </c>
      <c r="D3" s="467">
        <v>60032802.768643349</v>
      </c>
      <c r="E3" s="467">
        <v>-1643242.9213851318</v>
      </c>
      <c r="F3" s="468">
        <v>-2.6643130294762139E-2</v>
      </c>
      <c r="G3" s="476">
        <v>17.553811132352457</v>
      </c>
      <c r="H3" s="476">
        <v>-1.7032762721871855</v>
      </c>
      <c r="I3" s="477">
        <v>3.7534270891001555</v>
      </c>
      <c r="J3" s="477">
        <v>0.25571258274320563</v>
      </c>
      <c r="K3" s="468">
        <v>7.3108477629737559E-2</v>
      </c>
      <c r="L3" s="469">
        <v>225328748.14643276</v>
      </c>
      <c r="M3" s="469">
        <v>9603548.4416860938</v>
      </c>
      <c r="N3" s="468">
        <v>4.4517508639834551E-2</v>
      </c>
      <c r="O3" s="467">
        <v>179662921.96850055</v>
      </c>
      <c r="P3" s="467">
        <v>-4433482.2254857123</v>
      </c>
      <c r="Q3" s="468">
        <v>-2.4082394465532626E-2</v>
      </c>
    </row>
    <row r="4" spans="1:17">
      <c r="A4" s="388"/>
      <c r="B4" s="388"/>
      <c r="C4" s="252" t="s">
        <v>121</v>
      </c>
      <c r="D4" s="467">
        <v>44165402.887512699</v>
      </c>
      <c r="E4" s="467">
        <v>-2629813.9579720646</v>
      </c>
      <c r="F4" s="471">
        <v>-5.6198349644485376E-2</v>
      </c>
      <c r="G4" s="478">
        <v>12.914125363418739</v>
      </c>
      <c r="H4" s="478">
        <v>-1.6967267239027137</v>
      </c>
      <c r="I4" s="479">
        <v>2.9843620319660689</v>
      </c>
      <c r="J4" s="479">
        <v>0.1057232807007713</v>
      </c>
      <c r="K4" s="471">
        <v>3.6726831615916007E-2</v>
      </c>
      <c r="L4" s="472">
        <v>131805551.50397749</v>
      </c>
      <c r="M4" s="472">
        <v>-2900973.0812975913</v>
      </c>
      <c r="N4" s="471">
        <v>-2.1535505353054738E-2</v>
      </c>
      <c r="O4" s="467">
        <v>25421174.748981066</v>
      </c>
      <c r="P4" s="467">
        <v>-2426627.4998929463</v>
      </c>
      <c r="Q4" s="471">
        <v>-8.7138923143964209E-2</v>
      </c>
    </row>
    <row r="5" spans="1:17">
      <c r="A5" s="388"/>
      <c r="B5" s="388"/>
      <c r="C5" s="252" t="s">
        <v>122</v>
      </c>
      <c r="D5" s="467">
        <v>74980373.851097479</v>
      </c>
      <c r="E5" s="467">
        <v>-1005029.5843855441</v>
      </c>
      <c r="F5" s="468">
        <v>-1.3226613782986429E-2</v>
      </c>
      <c r="G5" s="476">
        <v>21.92453559577638</v>
      </c>
      <c r="H5" s="476">
        <v>-1.8003569302513824</v>
      </c>
      <c r="I5" s="477">
        <v>2.8363688599613632</v>
      </c>
      <c r="J5" s="477">
        <v>0.21340718341694664</v>
      </c>
      <c r="K5" s="468">
        <v>8.1361151909049967E-2</v>
      </c>
      <c r="L5" s="469">
        <v>212671997.49951416</v>
      </c>
      <c r="M5" s="469">
        <v>13365196.311475724</v>
      </c>
      <c r="N5" s="468">
        <v>6.7058405592823528E-2</v>
      </c>
      <c r="O5" s="467">
        <v>40816572.171495736</v>
      </c>
      <c r="P5" s="467">
        <v>864789.12592595071</v>
      </c>
      <c r="Q5" s="468">
        <v>2.1645820536709347E-2</v>
      </c>
    </row>
    <row r="6" spans="1:17">
      <c r="A6" s="388"/>
      <c r="B6" s="388"/>
      <c r="C6" s="252" t="s">
        <v>123</v>
      </c>
      <c r="D6" s="467">
        <v>91364760.266570628</v>
      </c>
      <c r="E6" s="467">
        <v>10729171.074613199</v>
      </c>
      <c r="F6" s="471">
        <v>0.1330575144564495</v>
      </c>
      <c r="G6" s="478">
        <v>26.715390118512772</v>
      </c>
      <c r="H6" s="478">
        <v>1.5385719289976265</v>
      </c>
      <c r="I6" s="479">
        <v>2.4998248991914327</v>
      </c>
      <c r="J6" s="479">
        <v>0.13476013220724736</v>
      </c>
      <c r="K6" s="471">
        <v>5.6979467999553716E-2</v>
      </c>
      <c r="L6" s="472">
        <v>228395902.62302932</v>
      </c>
      <c r="M6" s="472">
        <v>37687511.66012004</v>
      </c>
      <c r="N6" s="471">
        <v>0.19761852884307463</v>
      </c>
      <c r="O6" s="467">
        <v>45409590.098032735</v>
      </c>
      <c r="P6" s="467">
        <v>5263648.5862813517</v>
      </c>
      <c r="Q6" s="471">
        <v>0.13111284448866628</v>
      </c>
    </row>
    <row r="7" spans="1:17">
      <c r="A7" s="388"/>
      <c r="B7" s="388"/>
      <c r="C7" s="252" t="s">
        <v>159</v>
      </c>
      <c r="D7" s="467">
        <v>79334580.809491813</v>
      </c>
      <c r="E7" s="467">
        <v>4755769.319629997</v>
      </c>
      <c r="F7" s="468">
        <v>6.3768370997391022E-2</v>
      </c>
      <c r="G7" s="476">
        <v>23.197721638303648</v>
      </c>
      <c r="H7" s="476">
        <v>-8.7991239672707167E-2</v>
      </c>
      <c r="I7" s="477">
        <v>3.892493010596402</v>
      </c>
      <c r="J7" s="477">
        <v>0.28943098598909822</v>
      </c>
      <c r="K7" s="468">
        <v>8.0329171136220776E-2</v>
      </c>
      <c r="L7" s="469">
        <v>308809301.29954231</v>
      </c>
      <c r="M7" s="469">
        <v>40097217.780074358</v>
      </c>
      <c r="N7" s="468">
        <v>0.14922000252053924</v>
      </c>
      <c r="O7" s="467">
        <v>219481370.50910971</v>
      </c>
      <c r="P7" s="467">
        <v>8116632.6254701614</v>
      </c>
      <c r="Q7" s="468">
        <v>3.8401072509732098E-2</v>
      </c>
    </row>
    <row r="8" spans="1:17">
      <c r="A8" s="388"/>
      <c r="B8" s="388"/>
      <c r="C8" s="252" t="s">
        <v>160</v>
      </c>
      <c r="D8" s="467">
        <v>117179106.1369386</v>
      </c>
      <c r="E8" s="467">
        <v>14474838.308366954</v>
      </c>
      <c r="F8" s="471">
        <v>0.14093706731377087</v>
      </c>
      <c r="G8" s="478">
        <v>34.263599281093278</v>
      </c>
      <c r="H8" s="478">
        <v>2.1962862705606838</v>
      </c>
      <c r="I8" s="479">
        <v>2.4916901523458024</v>
      </c>
      <c r="J8" s="479">
        <v>0.12486252689524946</v>
      </c>
      <c r="K8" s="471">
        <v>5.2755226258388986E-2</v>
      </c>
      <c r="L8" s="472">
        <v>291974024.82209349</v>
      </c>
      <c r="M8" s="472">
        <v>48890726.473757654</v>
      </c>
      <c r="N8" s="471">
        <v>0.20112746044649168</v>
      </c>
      <c r="O8" s="467">
        <v>56159722.213953018</v>
      </c>
      <c r="P8" s="467">
        <v>6687032.2722020596</v>
      </c>
      <c r="Q8" s="471">
        <v>0.13516613469118735</v>
      </c>
    </row>
    <row r="9" spans="1:17">
      <c r="A9" s="388"/>
      <c r="B9" s="388"/>
      <c r="C9" s="252" t="s">
        <v>161</v>
      </c>
      <c r="D9" s="467">
        <v>145368260.15010843</v>
      </c>
      <c r="E9" s="467">
        <v>2525447.5890503526</v>
      </c>
      <c r="F9" s="468">
        <v>1.7679906631429924E-2</v>
      </c>
      <c r="G9" s="476">
        <v>42.506211031788339</v>
      </c>
      <c r="H9" s="476">
        <v>-2.09354395936694</v>
      </c>
      <c r="I9" s="477">
        <v>2.8417510526483571</v>
      </c>
      <c r="J9" s="477">
        <v>0.15263219777972026</v>
      </c>
      <c r="K9" s="468">
        <v>5.6759186193418111E-2</v>
      </c>
      <c r="L9" s="469">
        <v>413100406.30323082</v>
      </c>
      <c r="M9" s="469">
        <v>28979105.762822986</v>
      </c>
      <c r="N9" s="468">
        <v>7.5442589937223525E-2</v>
      </c>
      <c r="O9" s="467">
        <v>77892192.093901917</v>
      </c>
      <c r="P9" s="467">
        <v>-362095.88370849192</v>
      </c>
      <c r="Q9" s="468">
        <v>-4.6271698723026186E-3</v>
      </c>
    </row>
    <row r="10" spans="1:17">
      <c r="A10" s="388"/>
      <c r="B10" s="388" t="s">
        <v>127</v>
      </c>
      <c r="C10" s="252" t="s">
        <v>120</v>
      </c>
      <c r="D10" s="467">
        <v>780310464.64518774</v>
      </c>
      <c r="E10" s="467">
        <v>23512282.629472852</v>
      </c>
      <c r="F10" s="471">
        <v>3.1068101362041353E-2</v>
      </c>
      <c r="G10" s="478">
        <v>18.20333776300652</v>
      </c>
      <c r="H10" s="478">
        <v>-1.1859965709292766</v>
      </c>
      <c r="I10" s="479">
        <v>3.6333907457298653</v>
      </c>
      <c r="J10" s="479">
        <v>0.16126070462271302</v>
      </c>
      <c r="K10" s="471">
        <v>4.6444315942525037E-2</v>
      </c>
      <c r="L10" s="472">
        <v>2835172821.0379963</v>
      </c>
      <c r="M10" s="472">
        <v>207471118.20595407</v>
      </c>
      <c r="N10" s="471">
        <v>7.8955354019959414E-2</v>
      </c>
      <c r="O10" s="467">
        <v>2332985334.5653372</v>
      </c>
      <c r="P10" s="467">
        <v>81213253.889103889</v>
      </c>
      <c r="Q10" s="471">
        <v>3.606637393990364E-2</v>
      </c>
    </row>
    <row r="11" spans="1:17">
      <c r="A11" s="388"/>
      <c r="B11" s="388"/>
      <c r="C11" s="252" t="s">
        <v>121</v>
      </c>
      <c r="D11" s="467">
        <v>601690168.09582651</v>
      </c>
      <c r="E11" s="467">
        <v>-2287615.9971165657</v>
      </c>
      <c r="F11" s="468">
        <v>-3.7875830160742073E-3</v>
      </c>
      <c r="G11" s="476">
        <v>14.036425057440177</v>
      </c>
      <c r="H11" s="476">
        <v>-1.4376173812672004</v>
      </c>
      <c r="I11" s="477">
        <v>2.9458223447467158</v>
      </c>
      <c r="J11" s="477">
        <v>3.4719531329606923E-2</v>
      </c>
      <c r="K11" s="468">
        <v>1.1926590558597436E-2</v>
      </c>
      <c r="L11" s="469">
        <v>1772472341.7910931</v>
      </c>
      <c r="M11" s="469">
        <v>14230915.27669549</v>
      </c>
      <c r="N11" s="468">
        <v>8.0938345906838172E-3</v>
      </c>
      <c r="O11" s="467">
        <v>357667329.52090299</v>
      </c>
      <c r="P11" s="467">
        <v>-8026216.0372675657</v>
      </c>
      <c r="Q11" s="468">
        <v>-2.1947929173912212E-2</v>
      </c>
    </row>
    <row r="12" spans="1:17">
      <c r="A12" s="388"/>
      <c r="B12" s="388"/>
      <c r="C12" s="252" t="s">
        <v>122</v>
      </c>
      <c r="D12" s="467">
        <v>1010932642.1856382</v>
      </c>
      <c r="E12" s="467">
        <v>50036418.502163649</v>
      </c>
      <c r="F12" s="471">
        <v>5.2072655994375071E-2</v>
      </c>
      <c r="G12" s="478">
        <v>23.583367358428873</v>
      </c>
      <c r="H12" s="478">
        <v>-1.0350032771765534</v>
      </c>
      <c r="I12" s="479">
        <v>2.6755782354821145</v>
      </c>
      <c r="J12" s="479">
        <v>0.11320327022508136</v>
      </c>
      <c r="K12" s="471">
        <v>4.4179041615685581E-2</v>
      </c>
      <c r="L12" s="472">
        <v>2704829374.9703217</v>
      </c>
      <c r="M12" s="472">
        <v>242652947.19376421</v>
      </c>
      <c r="N12" s="471">
        <v>9.855221764627542E-2</v>
      </c>
      <c r="O12" s="467">
        <v>538137353.22544825</v>
      </c>
      <c r="P12" s="467">
        <v>29006835.249346256</v>
      </c>
      <c r="Q12" s="471">
        <v>5.6973279395339263E-2</v>
      </c>
    </row>
    <row r="13" spans="1:17">
      <c r="A13" s="388"/>
      <c r="B13" s="388"/>
      <c r="C13" s="252" t="s">
        <v>123</v>
      </c>
      <c r="D13" s="467">
        <v>1086215773.1978481</v>
      </c>
      <c r="E13" s="467">
        <v>154328254.60458994</v>
      </c>
      <c r="F13" s="468">
        <v>0.16560824297502985</v>
      </c>
      <c r="G13" s="476">
        <v>25.339596864200093</v>
      </c>
      <c r="H13" s="476">
        <v>1.4644355741703308</v>
      </c>
      <c r="I13" s="477">
        <v>2.4117187713120773</v>
      </c>
      <c r="J13" s="477">
        <v>7.9576716188749064E-2</v>
      </c>
      <c r="K13" s="468">
        <v>3.4121727711196773E-2</v>
      </c>
      <c r="L13" s="469">
        <v>2619646969.916512</v>
      </c>
      <c r="M13" s="469">
        <v>446352897.16065216</v>
      </c>
      <c r="N13" s="468">
        <v>0.2053808100597502</v>
      </c>
      <c r="O13" s="467">
        <v>539610752.35202086</v>
      </c>
      <c r="P13" s="467">
        <v>74859103.698345125</v>
      </c>
      <c r="Q13" s="468">
        <v>0.1610733472709609</v>
      </c>
    </row>
    <row r="14" spans="1:17">
      <c r="A14" s="388"/>
      <c r="B14" s="388"/>
      <c r="C14" s="252" t="s">
        <v>159</v>
      </c>
      <c r="D14" s="467">
        <v>992925738.06376064</v>
      </c>
      <c r="E14" s="467">
        <v>81080598.707328558</v>
      </c>
      <c r="F14" s="471">
        <v>8.8919264037042672E-2</v>
      </c>
      <c r="G14" s="478">
        <v>23.16329640891821</v>
      </c>
      <c r="H14" s="478">
        <v>-0.19837475771391766</v>
      </c>
      <c r="I14" s="479">
        <v>3.7505038990050759</v>
      </c>
      <c r="J14" s="479">
        <v>0.17645029969840076</v>
      </c>
      <c r="K14" s="471">
        <v>4.9369796729581805E-2</v>
      </c>
      <c r="L14" s="472">
        <v>3723971852.0306268</v>
      </c>
      <c r="M14" s="472">
        <v>464988449.70347404</v>
      </c>
      <c r="N14" s="471">
        <v>0.14267898675747728</v>
      </c>
      <c r="O14" s="467">
        <v>2777814916.903326</v>
      </c>
      <c r="P14" s="467">
        <v>196800479.91265678</v>
      </c>
      <c r="Q14" s="471">
        <v>7.6249275126921048E-2</v>
      </c>
    </row>
    <row r="15" spans="1:17">
      <c r="A15" s="388"/>
      <c r="B15" s="388"/>
      <c r="C15" s="252" t="s">
        <v>160</v>
      </c>
      <c r="D15" s="467">
        <v>1392293774.1352522</v>
      </c>
      <c r="E15" s="467">
        <v>208564695.86897206</v>
      </c>
      <c r="F15" s="468">
        <v>0.17619293105010247</v>
      </c>
      <c r="G15" s="476">
        <v>32.479884589833581</v>
      </c>
      <c r="H15" s="476">
        <v>2.1524876632511507</v>
      </c>
      <c r="I15" s="477">
        <v>2.409172265879302</v>
      </c>
      <c r="J15" s="477">
        <v>6.57860745623573E-2</v>
      </c>
      <c r="K15" s="468">
        <v>2.8073082791951847E-2</v>
      </c>
      <c r="L15" s="469">
        <v>3354275546.6030707</v>
      </c>
      <c r="M15" s="469">
        <v>580341170.33353472</v>
      </c>
      <c r="N15" s="468">
        <v>0.20921229258278043</v>
      </c>
      <c r="O15" s="467">
        <v>667178170.25288475</v>
      </c>
      <c r="P15" s="467">
        <v>94488783.090295315</v>
      </c>
      <c r="Q15" s="468">
        <v>0.16499132899675942</v>
      </c>
    </row>
    <row r="16" spans="1:17">
      <c r="A16" s="388"/>
      <c r="B16" s="388"/>
      <c r="C16" s="252" t="s">
        <v>161</v>
      </c>
      <c r="D16" s="467">
        <v>1899938871.2787714</v>
      </c>
      <c r="E16" s="467">
        <v>94522306.994258404</v>
      </c>
      <c r="F16" s="471">
        <v>5.2354846446043116E-2</v>
      </c>
      <c r="G16" s="478">
        <v>44.322395469448146</v>
      </c>
      <c r="H16" s="478">
        <v>-1.9327703182138762</v>
      </c>
      <c r="I16" s="479">
        <v>2.7479998716232572</v>
      </c>
      <c r="J16" s="479">
        <v>7.8146104602158317E-2</v>
      </c>
      <c r="K16" s="471">
        <v>2.9269807046155259E-2</v>
      </c>
      <c r="L16" s="472">
        <v>5221031774.3661003</v>
      </c>
      <c r="M16" s="472">
        <v>400833559.16880322</v>
      </c>
      <c r="N16" s="471">
        <v>8.3157069745605175E-2</v>
      </c>
      <c r="O16" s="467">
        <v>1029667534.9754491</v>
      </c>
      <c r="P16" s="467">
        <v>32773265.43277514</v>
      </c>
      <c r="Q16" s="471">
        <v>3.2875367462800141E-2</v>
      </c>
    </row>
    <row r="17" spans="1:17">
      <c r="A17" s="388"/>
      <c r="B17" s="388" t="s">
        <v>128</v>
      </c>
      <c r="C17" s="252" t="s">
        <v>120</v>
      </c>
      <c r="D17" s="467">
        <v>493587541.79296064</v>
      </c>
      <c r="E17" s="467">
        <v>8964965.0326459408</v>
      </c>
      <c r="F17" s="468">
        <v>1.8498859653993886E-2</v>
      </c>
      <c r="G17" s="476">
        <v>17.877509686828358</v>
      </c>
      <c r="H17" s="476">
        <v>-1.4360379830531649</v>
      </c>
      <c r="I17" s="477">
        <v>3.6573057478623179</v>
      </c>
      <c r="J17" s="477">
        <v>0.18250773646938079</v>
      </c>
      <c r="K17" s="468">
        <v>5.2523264912373767E-2</v>
      </c>
      <c r="L17" s="469">
        <v>1805200553.672627</v>
      </c>
      <c r="M17" s="469">
        <v>121234987.66976452</v>
      </c>
      <c r="N17" s="468">
        <v>7.1993745072551227E-2</v>
      </c>
      <c r="O17" s="467">
        <v>1475901459.8292561</v>
      </c>
      <c r="P17" s="467">
        <v>32231181.66519928</v>
      </c>
      <c r="Q17" s="468">
        <v>2.2325860795713196E-2</v>
      </c>
    </row>
    <row r="18" spans="1:17">
      <c r="A18" s="388"/>
      <c r="B18" s="388"/>
      <c r="C18" s="252" t="s">
        <v>121</v>
      </c>
      <c r="D18" s="467">
        <v>369253127.35776919</v>
      </c>
      <c r="E18" s="467">
        <v>-5304303.959587872</v>
      </c>
      <c r="F18" s="471">
        <v>-1.4161523750662451E-2</v>
      </c>
      <c r="G18" s="478">
        <v>13.374175404125504</v>
      </c>
      <c r="H18" s="478">
        <v>-1.5529723429221267</v>
      </c>
      <c r="I18" s="479">
        <v>2.9896941429702717</v>
      </c>
      <c r="J18" s="479">
        <v>7.7410883666903185E-2</v>
      </c>
      <c r="K18" s="471">
        <v>2.6580822253334045E-2</v>
      </c>
      <c r="L18" s="472">
        <v>1103953912.1349783</v>
      </c>
      <c r="M18" s="472">
        <v>13136575.261768103</v>
      </c>
      <c r="N18" s="471">
        <v>1.2042873557018847E-2</v>
      </c>
      <c r="O18" s="467">
        <v>220668390.49566594</v>
      </c>
      <c r="P18" s="467">
        <v>-5546838.0145902634</v>
      </c>
      <c r="Q18" s="471">
        <v>-2.4520179526016213E-2</v>
      </c>
    </row>
    <row r="19" spans="1:17">
      <c r="A19" s="388"/>
      <c r="B19" s="388"/>
      <c r="C19" s="252" t="s">
        <v>122</v>
      </c>
      <c r="D19" s="467">
        <v>648856808.66531742</v>
      </c>
      <c r="E19" s="467">
        <v>32953585.582293153</v>
      </c>
      <c r="F19" s="468">
        <v>5.3504486333644311E-2</v>
      </c>
      <c r="G19" s="476">
        <v>23.501289842409431</v>
      </c>
      <c r="H19" s="476">
        <v>-1.0441540338688391</v>
      </c>
      <c r="I19" s="477">
        <v>2.6923815762428522</v>
      </c>
      <c r="J19" s="477">
        <v>0.12301228403604014</v>
      </c>
      <c r="K19" s="468">
        <v>4.7876451395737596E-2</v>
      </c>
      <c r="L19" s="469">
        <v>1746970117.2702341</v>
      </c>
      <c r="M19" s="469">
        <v>164487288.9095099</v>
      </c>
      <c r="N19" s="468">
        <v>0.10394254266878863</v>
      </c>
      <c r="O19" s="467">
        <v>346711122.42614222</v>
      </c>
      <c r="P19" s="467">
        <v>20729960.609253049</v>
      </c>
      <c r="Q19" s="468">
        <v>6.359251097122455E-2</v>
      </c>
    </row>
    <row r="20" spans="1:17">
      <c r="A20" s="388"/>
      <c r="B20" s="388"/>
      <c r="C20" s="252" t="s">
        <v>123</v>
      </c>
      <c r="D20" s="467">
        <v>712808613.1089884</v>
      </c>
      <c r="E20" s="467">
        <v>98982578.496436596</v>
      </c>
      <c r="F20" s="471">
        <v>0.16125509984097464</v>
      </c>
      <c r="G20" s="478">
        <v>25.817594259815991</v>
      </c>
      <c r="H20" s="478">
        <v>1.3549320789593118</v>
      </c>
      <c r="I20" s="479">
        <v>2.4333167669725237</v>
      </c>
      <c r="J20" s="479">
        <v>9.4866920452221226E-2</v>
      </c>
      <c r="K20" s="471">
        <v>4.0568293817969461E-2</v>
      </c>
      <c r="L20" s="472">
        <v>1734489149.9205322</v>
      </c>
      <c r="M20" s="472">
        <v>299087753.49064445</v>
      </c>
      <c r="N20" s="471">
        <v>0.20836523792893871</v>
      </c>
      <c r="O20" s="467">
        <v>354093275.02536386</v>
      </c>
      <c r="P20" s="467">
        <v>48115859.134266138</v>
      </c>
      <c r="Q20" s="471">
        <v>0.15725297566207092</v>
      </c>
    </row>
    <row r="21" spans="1:17">
      <c r="A21" s="388"/>
      <c r="B21" s="388"/>
      <c r="C21" s="252" t="s">
        <v>159</v>
      </c>
      <c r="D21" s="467">
        <v>637904455.73474216</v>
      </c>
      <c r="E21" s="467">
        <v>53830902.092962503</v>
      </c>
      <c r="F21" s="468">
        <v>9.2164594266114869E-2</v>
      </c>
      <c r="G21" s="476">
        <v>23.104600746694668</v>
      </c>
      <c r="H21" s="476">
        <v>-0.17234292437320775</v>
      </c>
      <c r="I21" s="477">
        <v>3.7809372295998087</v>
      </c>
      <c r="J21" s="477">
        <v>0.20347245658056101</v>
      </c>
      <c r="K21" s="468">
        <v>5.6876159372727463E-2</v>
      </c>
      <c r="L21" s="469">
        <v>2411876705.6150899</v>
      </c>
      <c r="M21" s="469">
        <v>322374142.60945511</v>
      </c>
      <c r="N21" s="468">
        <v>0.1542827217908446</v>
      </c>
      <c r="O21" s="467">
        <v>1775660582.1853836</v>
      </c>
      <c r="P21" s="467">
        <v>121168748.05113268</v>
      </c>
      <c r="Q21" s="468">
        <v>7.3236232147701641E-2</v>
      </c>
    </row>
    <row r="22" spans="1:17">
      <c r="A22" s="388"/>
      <c r="B22" s="388"/>
      <c r="C22" s="252" t="s">
        <v>160</v>
      </c>
      <c r="D22" s="467">
        <v>913919687.28921223</v>
      </c>
      <c r="E22" s="467">
        <v>133881036.88625109</v>
      </c>
      <c r="F22" s="471">
        <v>0.17163385021638264</v>
      </c>
      <c r="G22" s="478">
        <v>33.101743214883243</v>
      </c>
      <c r="H22" s="478">
        <v>2.0150494012793843</v>
      </c>
      <c r="I22" s="479">
        <v>2.4315352996887056</v>
      </c>
      <c r="J22" s="479">
        <v>8.6035462459154832E-2</v>
      </c>
      <c r="K22" s="471">
        <v>3.6681077991792953E-2</v>
      </c>
      <c r="L22" s="472">
        <v>2222227980.7241826</v>
      </c>
      <c r="M22" s="472">
        <v>392647453.17127895</v>
      </c>
      <c r="N22" s="471">
        <v>0.21461064285399445</v>
      </c>
      <c r="O22" s="467">
        <v>438186973.66857159</v>
      </c>
      <c r="P22" s="467">
        <v>61135407.226951957</v>
      </c>
      <c r="Q22" s="471">
        <v>0.16214070612120846</v>
      </c>
    </row>
    <row r="23" spans="1:17">
      <c r="A23" s="388"/>
      <c r="B23" s="388"/>
      <c r="C23" s="252" t="s">
        <v>161</v>
      </c>
      <c r="D23" s="467">
        <v>1208285306.7854934</v>
      </c>
      <c r="E23" s="467">
        <v>64382388.643988371</v>
      </c>
      <c r="F23" s="468">
        <v>5.6283088033895576E-2</v>
      </c>
      <c r="G23" s="476">
        <v>43.763528143444923</v>
      </c>
      <c r="H23" s="476">
        <v>-1.8241613260228533</v>
      </c>
      <c r="I23" s="477">
        <v>2.7687979955622435</v>
      </c>
      <c r="J23" s="477">
        <v>9.5324009139317933E-2</v>
      </c>
      <c r="K23" s="468">
        <v>3.5655484071816332E-2</v>
      </c>
      <c r="L23" s="469">
        <v>3345497935.4949846</v>
      </c>
      <c r="M23" s="469">
        <v>287303240.85039759</v>
      </c>
      <c r="N23" s="468">
        <v>9.3945372854617085E-2</v>
      </c>
      <c r="O23" s="467">
        <v>653185927.61834204</v>
      </c>
      <c r="P23" s="467">
        <v>22941506.58742106</v>
      </c>
      <c r="Q23" s="468">
        <v>3.6400967341994932E-2</v>
      </c>
    </row>
    <row r="24" spans="1:17">
      <c r="A24" s="388" t="s">
        <v>60</v>
      </c>
      <c r="B24" s="388" t="s">
        <v>126</v>
      </c>
      <c r="C24" s="252" t="s">
        <v>120</v>
      </c>
      <c r="D24" s="467">
        <v>59711303.282794356</v>
      </c>
      <c r="E24" s="467">
        <v>-1537011.4185165018</v>
      </c>
      <c r="F24" s="471">
        <v>-2.5094754459972203E-2</v>
      </c>
      <c r="G24" s="478">
        <v>17.51912140320529</v>
      </c>
      <c r="H24" s="478">
        <v>-1.6564986486035664</v>
      </c>
      <c r="I24" s="479">
        <v>3.7367305015249217</v>
      </c>
      <c r="J24" s="479">
        <v>0.25433990471078571</v>
      </c>
      <c r="K24" s="471">
        <v>7.3036007202485695E-2</v>
      </c>
      <c r="L24" s="472">
        <v>223125048.26262286</v>
      </c>
      <c r="M24" s="472">
        <v>9834493.0760649145</v>
      </c>
      <c r="N24" s="471">
        <v>4.6108432075030327E-2</v>
      </c>
      <c r="O24" s="467">
        <v>178714858.01930708</v>
      </c>
      <c r="P24" s="467">
        <v>-4160200.3740957081</v>
      </c>
      <c r="Q24" s="471">
        <v>-2.2748866962197987E-2</v>
      </c>
    </row>
    <row r="25" spans="1:17">
      <c r="A25" s="388"/>
      <c r="B25" s="388"/>
      <c r="C25" s="252" t="s">
        <v>121</v>
      </c>
      <c r="D25" s="467">
        <v>44163825.419716895</v>
      </c>
      <c r="E25" s="467">
        <v>-2619903.4274282604</v>
      </c>
      <c r="F25" s="468">
        <v>-5.6000312330557904E-2</v>
      </c>
      <c r="G25" s="476">
        <v>12.957536959018723</v>
      </c>
      <c r="H25" s="476">
        <v>-1.6895111002563681</v>
      </c>
      <c r="I25" s="477">
        <v>2.9844518979121268</v>
      </c>
      <c r="J25" s="477">
        <v>0.10549160064128049</v>
      </c>
      <c r="K25" s="468">
        <v>3.6642256144095782E-2</v>
      </c>
      <c r="L25" s="469">
        <v>131804812.59293392</v>
      </c>
      <c r="M25" s="469">
        <v>-2883685.3162817657</v>
      </c>
      <c r="N25" s="468">
        <v>-2.1410033975027779E-2</v>
      </c>
      <c r="O25" s="467">
        <v>25420664.108527489</v>
      </c>
      <c r="P25" s="467">
        <v>-2424702.1673072539</v>
      </c>
      <c r="Q25" s="468">
        <v>-8.7077402512442503E-2</v>
      </c>
    </row>
    <row r="26" spans="1:17">
      <c r="A26" s="388"/>
      <c r="B26" s="388"/>
      <c r="C26" s="252" t="s">
        <v>122</v>
      </c>
      <c r="D26" s="467">
        <v>74977294.854673728</v>
      </c>
      <c r="E26" s="467">
        <v>-1004454.8871534765</v>
      </c>
      <c r="F26" s="471">
        <v>-1.3219686182095566E-2</v>
      </c>
      <c r="G26" s="478">
        <v>21.998118594431013</v>
      </c>
      <c r="H26" s="478">
        <v>-1.7902447430131296</v>
      </c>
      <c r="I26" s="479">
        <v>2.8363975270518176</v>
      </c>
      <c r="J26" s="479">
        <v>0.21335074190758352</v>
      </c>
      <c r="K26" s="471">
        <v>8.1336994488968653E-2</v>
      </c>
      <c r="L26" s="472">
        <v>212665413.71083152</v>
      </c>
      <c r="M26" s="472">
        <v>13361729.320897937</v>
      </c>
      <c r="N26" s="471">
        <v>6.7042058764734055E-2</v>
      </c>
      <c r="O26" s="467">
        <v>40814860.532092869</v>
      </c>
      <c r="P26" s="467">
        <v>864159.00725560635</v>
      </c>
      <c r="Q26" s="471">
        <v>2.1630634113354946E-2</v>
      </c>
    </row>
    <row r="27" spans="1:17">
      <c r="A27" s="388"/>
      <c r="B27" s="388"/>
      <c r="C27" s="252" t="s">
        <v>123</v>
      </c>
      <c r="D27" s="467">
        <v>91305602.006374329</v>
      </c>
      <c r="E27" s="467">
        <v>10717140.101543024</v>
      </c>
      <c r="F27" s="468">
        <v>0.13298603606803083</v>
      </c>
      <c r="G27" s="476">
        <v>26.78879606373178</v>
      </c>
      <c r="H27" s="476">
        <v>1.5581634564048095</v>
      </c>
      <c r="I27" s="477">
        <v>2.4987197216451174</v>
      </c>
      <c r="J27" s="477">
        <v>0.13474724182483078</v>
      </c>
      <c r="K27" s="468">
        <v>5.7000342844547205E-2</v>
      </c>
      <c r="L27" s="469">
        <v>228147108.43000755</v>
      </c>
      <c r="M27" s="469">
        <v>37638202.295940787</v>
      </c>
      <c r="N27" s="468">
        <v>0.19756662856199314</v>
      </c>
      <c r="O27" s="467">
        <v>45376504.034031413</v>
      </c>
      <c r="P27" s="467">
        <v>5257060.7330209538</v>
      </c>
      <c r="Q27" s="468">
        <v>0.13103523629622618</v>
      </c>
    </row>
    <row r="28" spans="1:17">
      <c r="A28" s="388"/>
      <c r="B28" s="388"/>
      <c r="C28" s="252" t="s">
        <v>159</v>
      </c>
      <c r="D28" s="467">
        <v>78251710.44807148</v>
      </c>
      <c r="E28" s="467">
        <v>4468294.9227065146</v>
      </c>
      <c r="F28" s="471">
        <v>6.0559610732176285E-2</v>
      </c>
      <c r="G28" s="478">
        <v>22.958822534078788</v>
      </c>
      <c r="H28" s="478">
        <v>-0.1412864099613067</v>
      </c>
      <c r="I28" s="479">
        <v>3.8529685972761336</v>
      </c>
      <c r="J28" s="479">
        <v>0.27925244771721891</v>
      </c>
      <c r="K28" s="471">
        <v>7.8140634574932755E-2</v>
      </c>
      <c r="L28" s="472">
        <v>301501383.03956413</v>
      </c>
      <c r="M28" s="472">
        <v>37820399.406951398</v>
      </c>
      <c r="N28" s="471">
        <v>0.14343241171933216</v>
      </c>
      <c r="O28" s="467">
        <v>216983243.98343071</v>
      </c>
      <c r="P28" s="467">
        <v>7632893.2714419067</v>
      </c>
      <c r="Q28" s="471">
        <v>3.6459902003903338E-2</v>
      </c>
    </row>
    <row r="29" spans="1:17">
      <c r="A29" s="388"/>
      <c r="B29" s="388"/>
      <c r="C29" s="252" t="s">
        <v>160</v>
      </c>
      <c r="D29" s="467">
        <v>117108769.79226357</v>
      </c>
      <c r="E29" s="467">
        <v>14463706.437386125</v>
      </c>
      <c r="F29" s="468">
        <v>0.14090990803308656</v>
      </c>
      <c r="G29" s="476">
        <v>34.359369877660342</v>
      </c>
      <c r="H29" s="476">
        <v>2.2232573219812792</v>
      </c>
      <c r="I29" s="477">
        <v>2.490633935569075</v>
      </c>
      <c r="J29" s="477">
        <v>0.12489537929808181</v>
      </c>
      <c r="K29" s="468">
        <v>5.2793398901588157E-2</v>
      </c>
      <c r="L29" s="469">
        <v>291675076.19735819</v>
      </c>
      <c r="M29" s="469">
        <v>48843692.207845807</v>
      </c>
      <c r="N29" s="468">
        <v>0.2011424199186515</v>
      </c>
      <c r="O29" s="467">
        <v>56119239.255907774</v>
      </c>
      <c r="P29" s="467">
        <v>6681350.8982966393</v>
      </c>
      <c r="Q29" s="468">
        <v>0.13514636486831302</v>
      </c>
    </row>
    <row r="30" spans="1:17">
      <c r="A30" s="388"/>
      <c r="B30" s="388"/>
      <c r="C30" s="252" t="s">
        <v>161</v>
      </c>
      <c r="D30" s="467">
        <v>145363514.6918698</v>
      </c>
      <c r="E30" s="467">
        <v>2536006.7804714739</v>
      </c>
      <c r="F30" s="471">
        <v>1.7755730794131487E-2</v>
      </c>
      <c r="G30" s="478">
        <v>42.64922923257128</v>
      </c>
      <c r="H30" s="478">
        <v>-2.0672015461694997</v>
      </c>
      <c r="I30" s="479">
        <v>2.8417930507376536</v>
      </c>
      <c r="J30" s="479">
        <v>0.15253639789868023</v>
      </c>
      <c r="K30" s="471">
        <v>5.672065466033218E-2</v>
      </c>
      <c r="L30" s="472">
        <v>413093025.88215637</v>
      </c>
      <c r="M30" s="472">
        <v>28993200.023017347</v>
      </c>
      <c r="N30" s="471">
        <v>7.5483502129079394E-2</v>
      </c>
      <c r="O30" s="467">
        <v>77889940.113223597</v>
      </c>
      <c r="P30" s="467">
        <v>-360735.74715937674</v>
      </c>
      <c r="Q30" s="471">
        <v>-4.6100016797683829E-3</v>
      </c>
    </row>
    <row r="31" spans="1:17">
      <c r="A31" s="388"/>
      <c r="B31" s="388" t="s">
        <v>127</v>
      </c>
      <c r="C31" s="252" t="s">
        <v>120</v>
      </c>
      <c r="D31" s="467">
        <v>775576467.42146051</v>
      </c>
      <c r="E31" s="467">
        <v>23995034.831777334</v>
      </c>
      <c r="F31" s="468">
        <v>3.19260612241297E-2</v>
      </c>
      <c r="G31" s="476">
        <v>18.141549057149625</v>
      </c>
      <c r="H31" s="476">
        <v>-1.1656220741924344</v>
      </c>
      <c r="I31" s="477">
        <v>3.6190364282507472</v>
      </c>
      <c r="J31" s="477">
        <v>0.16208883105082794</v>
      </c>
      <c r="K31" s="468">
        <v>4.6887847296880551E-2</v>
      </c>
      <c r="L31" s="469">
        <v>2806839488.4922943</v>
      </c>
      <c r="M31" s="469">
        <v>208661861.00131607</v>
      </c>
      <c r="N31" s="468">
        <v>8.0310852804478097E-2</v>
      </c>
      <c r="O31" s="467">
        <v>2319340438.0450783</v>
      </c>
      <c r="P31" s="467">
        <v>82507460.352651119</v>
      </c>
      <c r="Q31" s="468">
        <v>3.6885838672571739E-2</v>
      </c>
    </row>
    <row r="32" spans="1:17">
      <c r="A32" s="388"/>
      <c r="B32" s="388"/>
      <c r="C32" s="252" t="s">
        <v>121</v>
      </c>
      <c r="D32" s="467">
        <v>601642710.27203107</v>
      </c>
      <c r="E32" s="467">
        <v>-2302068.8583184481</v>
      </c>
      <c r="F32" s="471">
        <v>-3.8117207696261781E-3</v>
      </c>
      <c r="G32" s="478">
        <v>14.073055593814544</v>
      </c>
      <c r="H32" s="478">
        <v>-1.4415176765394211</v>
      </c>
      <c r="I32" s="479">
        <v>2.9459360076149252</v>
      </c>
      <c r="J32" s="479">
        <v>3.4755956769540131E-2</v>
      </c>
      <c r="K32" s="471">
        <v>1.1938786389885866E-2</v>
      </c>
      <c r="L32" s="472">
        <v>1772400923.9094105</v>
      </c>
      <c r="M32" s="472">
        <v>14208931.092914581</v>
      </c>
      <c r="N32" s="471">
        <v>8.0815583002132232E-3</v>
      </c>
      <c r="O32" s="467">
        <v>357651687.62450027</v>
      </c>
      <c r="P32" s="467">
        <v>-8028856.757558465</v>
      </c>
      <c r="Q32" s="471">
        <v>-2.1955930882584799E-2</v>
      </c>
    </row>
    <row r="33" spans="1:17">
      <c r="A33" s="388"/>
      <c r="B33" s="388"/>
      <c r="C33" s="252" t="s">
        <v>122</v>
      </c>
      <c r="D33" s="467">
        <v>1010880194.3276409</v>
      </c>
      <c r="E33" s="467">
        <v>50010211.106981993</v>
      </c>
      <c r="F33" s="468">
        <v>5.2046803397226532E-2</v>
      </c>
      <c r="G33" s="476">
        <v>23.645550640888867</v>
      </c>
      <c r="H33" s="476">
        <v>-1.037977180026715</v>
      </c>
      <c r="I33" s="477">
        <v>2.675644185478832</v>
      </c>
      <c r="J33" s="477">
        <v>0.11322631787581816</v>
      </c>
      <c r="K33" s="468">
        <v>4.4187296423176481E-2</v>
      </c>
      <c r="L33" s="469">
        <v>2704755714.1684642</v>
      </c>
      <c r="M33" s="469">
        <v>242605300.72043991</v>
      </c>
      <c r="N33" s="468">
        <v>9.8533907349995162E-2</v>
      </c>
      <c r="O33" s="467">
        <v>538115449.55033088</v>
      </c>
      <c r="P33" s="467">
        <v>28995556.999636412</v>
      </c>
      <c r="Q33" s="468">
        <v>5.6952315994506626E-2</v>
      </c>
    </row>
    <row r="34" spans="1:17">
      <c r="A34" s="388"/>
      <c r="B34" s="388"/>
      <c r="C34" s="252" t="s">
        <v>123</v>
      </c>
      <c r="D34" s="467">
        <v>1085626819.1219273</v>
      </c>
      <c r="E34" s="467">
        <v>154385559.79518723</v>
      </c>
      <c r="F34" s="471">
        <v>0.16578470750619817</v>
      </c>
      <c r="G34" s="478">
        <v>25.393952787578833</v>
      </c>
      <c r="H34" s="478">
        <v>1.4715492012682816</v>
      </c>
      <c r="I34" s="479">
        <v>2.4107887219991566</v>
      </c>
      <c r="J34" s="479">
        <v>7.9958806067960353E-2</v>
      </c>
      <c r="K34" s="471">
        <v>3.4304865199061847E-2</v>
      </c>
      <c r="L34" s="472">
        <v>2617216891.8389606</v>
      </c>
      <c r="M34" s="472">
        <v>446651905.65075397</v>
      </c>
      <c r="N34" s="471">
        <v>0.20577679474832614</v>
      </c>
      <c r="O34" s="467">
        <v>539282403.15880454</v>
      </c>
      <c r="P34" s="467">
        <v>74892604.97513932</v>
      </c>
      <c r="Q34" s="471">
        <v>0.16127099533207112</v>
      </c>
    </row>
    <row r="35" spans="1:17">
      <c r="A35" s="388"/>
      <c r="B35" s="388"/>
      <c r="C35" s="252" t="s">
        <v>159</v>
      </c>
      <c r="D35" s="467">
        <v>982273068.80234468</v>
      </c>
      <c r="E35" s="467">
        <v>79969666.351514101</v>
      </c>
      <c r="F35" s="468">
        <v>8.8628355090206931E-2</v>
      </c>
      <c r="G35" s="476">
        <v>22.976399895732005</v>
      </c>
      <c r="H35" s="476">
        <v>-0.20262695101174089</v>
      </c>
      <c r="I35" s="477">
        <v>3.7208956293499087</v>
      </c>
      <c r="J35" s="477">
        <v>0.1742719356188358</v>
      </c>
      <c r="K35" s="468">
        <v>4.9137419322741994E-2</v>
      </c>
      <c r="L35" s="469">
        <v>3654935568.5347667</v>
      </c>
      <c r="M35" s="469">
        <v>454804942.46848726</v>
      </c>
      <c r="N35" s="468">
        <v>0.14212074306090142</v>
      </c>
      <c r="O35" s="467">
        <v>2751675576.2449999</v>
      </c>
      <c r="P35" s="467">
        <v>195016504.65075302</v>
      </c>
      <c r="Q35" s="468">
        <v>7.6277868573672303E-2</v>
      </c>
    </row>
    <row r="36" spans="1:17">
      <c r="A36" s="388"/>
      <c r="B36" s="388"/>
      <c r="C36" s="252" t="s">
        <v>160</v>
      </c>
      <c r="D36" s="467">
        <v>1391552988.1020699</v>
      </c>
      <c r="E36" s="467">
        <v>208631162.98196864</v>
      </c>
      <c r="F36" s="471">
        <v>0.17636935810258339</v>
      </c>
      <c r="G36" s="478">
        <v>32.549887547784955</v>
      </c>
      <c r="H36" s="478">
        <v>2.1621303171431414</v>
      </c>
      <c r="I36" s="479">
        <v>2.4082246201039337</v>
      </c>
      <c r="J36" s="479">
        <v>6.6102276023197515E-2</v>
      </c>
      <c r="K36" s="471">
        <v>2.822323786383675E-2</v>
      </c>
      <c r="L36" s="472">
        <v>3351172166.1266007</v>
      </c>
      <c r="M36" s="472">
        <v>580624528.21204662</v>
      </c>
      <c r="N36" s="471">
        <v>0.20957031031204149</v>
      </c>
      <c r="O36" s="467">
        <v>666748327.49088573</v>
      </c>
      <c r="P36" s="467">
        <v>94534258.412838101</v>
      </c>
      <c r="Q36" s="471">
        <v>0.16520785405565416</v>
      </c>
    </row>
    <row r="37" spans="1:17">
      <c r="A37" s="388"/>
      <c r="B37" s="388"/>
      <c r="C37" s="252" t="s">
        <v>161</v>
      </c>
      <c r="D37" s="467">
        <v>1899837489.2402205</v>
      </c>
      <c r="E37" s="467">
        <v>94481445.711169243</v>
      </c>
      <c r="F37" s="468">
        <v>5.233396816645651E-2</v>
      </c>
      <c r="G37" s="476">
        <v>44.439196467953252</v>
      </c>
      <c r="H37" s="476">
        <v>-1.9381042129796171</v>
      </c>
      <c r="I37" s="477">
        <v>2.7480677473826014</v>
      </c>
      <c r="J37" s="477">
        <v>7.8167489314656446E-2</v>
      </c>
      <c r="K37" s="468">
        <v>2.9277306925024164E-2</v>
      </c>
      <c r="L37" s="469">
        <v>5220882129.4493904</v>
      </c>
      <c r="M37" s="469">
        <v>400761562.92665195</v>
      </c>
      <c r="N37" s="468">
        <v>8.3143472740094454E-2</v>
      </c>
      <c r="O37" s="467">
        <v>1029628853.6548818</v>
      </c>
      <c r="P37" s="467">
        <v>32758846.123770833</v>
      </c>
      <c r="Q37" s="468">
        <v>3.2861703006696663E-2</v>
      </c>
    </row>
    <row r="38" spans="1:17">
      <c r="A38" s="388"/>
      <c r="B38" s="388" t="s">
        <v>128</v>
      </c>
      <c r="C38" s="252" t="s">
        <v>120</v>
      </c>
      <c r="D38" s="467">
        <v>490750102.2361359</v>
      </c>
      <c r="E38" s="467">
        <v>9314923.0035899878</v>
      </c>
      <c r="F38" s="471">
        <v>1.9348239192737999E-2</v>
      </c>
      <c r="G38" s="478">
        <v>17.82305240007717</v>
      </c>
      <c r="H38" s="478">
        <v>-1.412635023413582</v>
      </c>
      <c r="I38" s="479">
        <v>3.6427985004432113</v>
      </c>
      <c r="J38" s="479">
        <v>0.18259417680848467</v>
      </c>
      <c r="K38" s="471">
        <v>5.2769767253709743E-2</v>
      </c>
      <c r="L38" s="472">
        <v>1787703736.5181484</v>
      </c>
      <c r="M38" s="472">
        <v>121839647.78783345</v>
      </c>
      <c r="N38" s="471">
        <v>7.3139008525417548E-2</v>
      </c>
      <c r="O38" s="467">
        <v>1467685229.3811219</v>
      </c>
      <c r="P38" s="467">
        <v>33132062.651648283</v>
      </c>
      <c r="Q38" s="471">
        <v>2.3095737000242034E-2</v>
      </c>
    </row>
    <row r="39" spans="1:17">
      <c r="A39" s="388"/>
      <c r="B39" s="388"/>
      <c r="C39" s="252" t="s">
        <v>121</v>
      </c>
      <c r="D39" s="467">
        <v>369242226.81299955</v>
      </c>
      <c r="E39" s="467">
        <v>-5286299.1240829229</v>
      </c>
      <c r="F39" s="468">
        <v>-1.4114543373849646E-2</v>
      </c>
      <c r="G39" s="476">
        <v>13.410131810105376</v>
      </c>
      <c r="H39" s="476">
        <v>-1.5541125303078775</v>
      </c>
      <c r="I39" s="477">
        <v>2.9897609228165867</v>
      </c>
      <c r="J39" s="477">
        <v>7.7344072873336778E-2</v>
      </c>
      <c r="K39" s="468">
        <v>2.6556663025364611E-2</v>
      </c>
      <c r="L39" s="469">
        <v>1103945980.779285</v>
      </c>
      <c r="M39" s="469">
        <v>13162791.055718422</v>
      </c>
      <c r="N39" s="468">
        <v>1.2067284479378732E-2</v>
      </c>
      <c r="O39" s="467">
        <v>220664229.52034703</v>
      </c>
      <c r="P39" s="467">
        <v>-5542256.2640014887</v>
      </c>
      <c r="Q39" s="468">
        <v>-2.4500872487295249E-2</v>
      </c>
    </row>
    <row r="40" spans="1:17">
      <c r="A40" s="388"/>
      <c r="B40" s="388"/>
      <c r="C40" s="252" t="s">
        <v>122</v>
      </c>
      <c r="D40" s="467">
        <v>648824343.84390187</v>
      </c>
      <c r="E40" s="467">
        <v>32939954.703016996</v>
      </c>
      <c r="F40" s="471">
        <v>5.3483990313451364E-2</v>
      </c>
      <c r="G40" s="478">
        <v>23.563989545969058</v>
      </c>
      <c r="H40" s="478">
        <v>-1.0436006542460525</v>
      </c>
      <c r="I40" s="479">
        <v>2.6924330245703207</v>
      </c>
      <c r="J40" s="479">
        <v>0.12301505439270111</v>
      </c>
      <c r="K40" s="471">
        <v>4.7876622573865352E-2</v>
      </c>
      <c r="L40" s="472">
        <v>1746916090.5104904</v>
      </c>
      <c r="M40" s="472">
        <v>164451673.50003481</v>
      </c>
      <c r="N40" s="471">
        <v>0.10392124570529807</v>
      </c>
      <c r="O40" s="467">
        <v>346695867.28461301</v>
      </c>
      <c r="P40" s="467">
        <v>20722103.877655149</v>
      </c>
      <c r="Q40" s="471">
        <v>6.3569851944755743E-2</v>
      </c>
    </row>
    <row r="41" spans="1:17">
      <c r="A41" s="388"/>
      <c r="B41" s="388"/>
      <c r="C41" s="252" t="s">
        <v>123</v>
      </c>
      <c r="D41" s="467">
        <v>712457354.60778368</v>
      </c>
      <c r="E41" s="467">
        <v>99019659.082966328</v>
      </c>
      <c r="F41" s="468">
        <v>0.16141763019348127</v>
      </c>
      <c r="G41" s="476">
        <v>25.875011958499545</v>
      </c>
      <c r="H41" s="476">
        <v>1.3651791213727513</v>
      </c>
      <c r="I41" s="477">
        <v>2.432477174088544</v>
      </c>
      <c r="J41" s="477">
        <v>9.522654107067563E-2</v>
      </c>
      <c r="K41" s="468">
        <v>4.0742973699709174E-2</v>
      </c>
      <c r="L41" s="469">
        <v>1733036252.5949414</v>
      </c>
      <c r="M41" s="469">
        <v>299278610.41253972</v>
      </c>
      <c r="N41" s="468">
        <v>0.20873723815483294</v>
      </c>
      <c r="O41" s="467">
        <v>353897503.11291105</v>
      </c>
      <c r="P41" s="467">
        <v>48137828.293300152</v>
      </c>
      <c r="Q41" s="468">
        <v>0.15743681151446814</v>
      </c>
    </row>
    <row r="42" spans="1:17">
      <c r="A42" s="388"/>
      <c r="B42" s="388"/>
      <c r="C42" s="252" t="s">
        <v>159</v>
      </c>
      <c r="D42" s="467">
        <v>630910329.2442472</v>
      </c>
      <c r="E42" s="467">
        <v>52710526.427477002</v>
      </c>
      <c r="F42" s="471">
        <v>9.1163169151375192E-2</v>
      </c>
      <c r="G42" s="478">
        <v>22.91338872194363</v>
      </c>
      <c r="H42" s="478">
        <v>-0.18851814958377133</v>
      </c>
      <c r="I42" s="479">
        <v>3.7500052786171119</v>
      </c>
      <c r="J42" s="479">
        <v>0.19948980187948973</v>
      </c>
      <c r="K42" s="471">
        <v>5.6186151894425815E-2</v>
      </c>
      <c r="L42" s="472">
        <v>2365917064.9999871</v>
      </c>
      <c r="M42" s="472">
        <v>313009716.45240331</v>
      </c>
      <c r="N42" s="471">
        <v>0.15247142871491753</v>
      </c>
      <c r="O42" s="467">
        <v>1758707778.204195</v>
      </c>
      <c r="P42" s="467">
        <v>119162042.35154486</v>
      </c>
      <c r="Q42" s="471">
        <v>7.2679913555186257E-2</v>
      </c>
    </row>
    <row r="43" spans="1:17">
      <c r="A43" s="388"/>
      <c r="B43" s="388"/>
      <c r="C43" s="252" t="s">
        <v>160</v>
      </c>
      <c r="D43" s="467">
        <v>913474178.43897128</v>
      </c>
      <c r="E43" s="467">
        <v>133926866.31517041</v>
      </c>
      <c r="F43" s="468">
        <v>0.17180081854210963</v>
      </c>
      <c r="G43" s="476">
        <v>33.175536946910903</v>
      </c>
      <c r="H43" s="476">
        <v>2.0288134113780529</v>
      </c>
      <c r="I43" s="477">
        <v>2.4306730931514333</v>
      </c>
      <c r="J43" s="477">
        <v>8.6342478739827033E-2</v>
      </c>
      <c r="K43" s="468">
        <v>3.6830333660722921E-2</v>
      </c>
      <c r="L43" s="469">
        <v>2220357106.8202186</v>
      </c>
      <c r="M43" s="469">
        <v>392840477.62611222</v>
      </c>
      <c r="N43" s="468">
        <v>0.2149586336729237</v>
      </c>
      <c r="O43" s="467">
        <v>437928513.23035681</v>
      </c>
      <c r="P43" s="467">
        <v>61167724.671428919</v>
      </c>
      <c r="Q43" s="468">
        <v>0.16235162078673132</v>
      </c>
    </row>
    <row r="44" spans="1:17">
      <c r="A44" s="388"/>
      <c r="B44" s="388"/>
      <c r="C44" s="252" t="s">
        <v>161</v>
      </c>
      <c r="D44" s="467">
        <v>1208240781.5789809</v>
      </c>
      <c r="E44" s="467">
        <v>64386373.300621271</v>
      </c>
      <c r="F44" s="471">
        <v>5.6288958485136771E-2</v>
      </c>
      <c r="G44" s="478">
        <v>43.880864545659385</v>
      </c>
      <c r="H44" s="478">
        <v>-1.8217072744953526</v>
      </c>
      <c r="I44" s="479">
        <v>2.7688454932128264</v>
      </c>
      <c r="J44" s="479">
        <v>9.5305427472224924E-2</v>
      </c>
      <c r="K44" s="471">
        <v>3.5647652598699404E-2</v>
      </c>
      <c r="L44" s="472">
        <v>3345432042.790904</v>
      </c>
      <c r="M44" s="472">
        <v>287291452.88470173</v>
      </c>
      <c r="N44" s="471">
        <v>9.3943180321056918E-2</v>
      </c>
      <c r="O44" s="467">
        <v>653165556.7210561</v>
      </c>
      <c r="P44" s="467">
        <v>22937721.348799229</v>
      </c>
      <c r="Q44" s="471">
        <v>3.6395919160331275E-2</v>
      </c>
    </row>
    <row r="45" spans="1:17">
      <c r="A45" s="388" t="s">
        <v>61</v>
      </c>
      <c r="B45" s="388" t="s">
        <v>126</v>
      </c>
      <c r="C45" s="252" t="s">
        <v>120</v>
      </c>
      <c r="D45" s="467">
        <v>45715112.404194213</v>
      </c>
      <c r="E45" s="467">
        <v>-1813621.6000457034</v>
      </c>
      <c r="F45" s="468">
        <v>-3.8158424330930314E-2</v>
      </c>
      <c r="G45" s="476">
        <v>24.488111862723667</v>
      </c>
      <c r="H45" s="476">
        <v>-2.101796630668975</v>
      </c>
      <c r="I45" s="477">
        <v>3.7627866858140533</v>
      </c>
      <c r="J45" s="477">
        <v>0.27016720820094786</v>
      </c>
      <c r="K45" s="468">
        <v>7.7353748363558655E-2</v>
      </c>
      <c r="L45" s="469">
        <v>172016216.29499486</v>
      </c>
      <c r="M45" s="469">
        <v>6016434.1654942036</v>
      </c>
      <c r="N45" s="468">
        <v>3.6243626878983672E-2</v>
      </c>
      <c r="O45" s="467">
        <v>136121836.01236105</v>
      </c>
      <c r="P45" s="467">
        <v>-5203661.1590693295</v>
      </c>
      <c r="Q45" s="468">
        <v>-3.6820398747702224E-2</v>
      </c>
    </row>
    <row r="46" spans="1:17">
      <c r="A46" s="388"/>
      <c r="B46" s="388"/>
      <c r="C46" s="252" t="s">
        <v>121</v>
      </c>
      <c r="D46" s="467">
        <v>18472776.909890719</v>
      </c>
      <c r="E46" s="467">
        <v>-2036333.7790852636</v>
      </c>
      <c r="F46" s="471">
        <v>-9.9289228575855787E-2</v>
      </c>
      <c r="G46" s="478">
        <v>9.8952710295215169</v>
      </c>
      <c r="H46" s="478">
        <v>-1.5785329319322905</v>
      </c>
      <c r="I46" s="479">
        <v>3.400788494626759</v>
      </c>
      <c r="J46" s="479">
        <v>0.15774577854616689</v>
      </c>
      <c r="K46" s="471">
        <v>4.8641289170810537E-2</v>
      </c>
      <c r="L46" s="472">
        <v>62822007.178963214</v>
      </c>
      <c r="M46" s="472">
        <v>-3689914.8542109579</v>
      </c>
      <c r="N46" s="471">
        <v>-5.5477495483750083E-2</v>
      </c>
      <c r="O46" s="467">
        <v>13167747.272371775</v>
      </c>
      <c r="P46" s="467">
        <v>-1630352.127394408</v>
      </c>
      <c r="Q46" s="471">
        <v>-0.11017307583568255</v>
      </c>
    </row>
    <row r="47" spans="1:17">
      <c r="A47" s="388"/>
      <c r="B47" s="388"/>
      <c r="C47" s="252" t="s">
        <v>122</v>
      </c>
      <c r="D47" s="467">
        <v>32750829.010561857</v>
      </c>
      <c r="E47" s="467">
        <v>654206.28513448313</v>
      </c>
      <c r="F47" s="468">
        <v>2.0382402557768551E-2</v>
      </c>
      <c r="G47" s="476">
        <v>17.543563216394777</v>
      </c>
      <c r="H47" s="476">
        <v>-0.41286417634677619</v>
      </c>
      <c r="I47" s="477">
        <v>3.3067940940073779</v>
      </c>
      <c r="J47" s="477">
        <v>0.17158105943450597</v>
      </c>
      <c r="K47" s="468">
        <v>5.472708155472486E-2</v>
      </c>
      <c r="L47" s="469">
        <v>108300247.94597144</v>
      </c>
      <c r="M47" s="469">
        <v>7670498.0114436895</v>
      </c>
      <c r="N47" s="468">
        <v>7.622495351955369E-2</v>
      </c>
      <c r="O47" s="467">
        <v>22255933.848370563</v>
      </c>
      <c r="P47" s="467">
        <v>800117.68553857505</v>
      </c>
      <c r="Q47" s="468">
        <v>3.7291412243017942E-2</v>
      </c>
    </row>
    <row r="48" spans="1:17">
      <c r="A48" s="388"/>
      <c r="B48" s="388"/>
      <c r="C48" s="252" t="s">
        <v>123</v>
      </c>
      <c r="D48" s="467">
        <v>60145572.04689347</v>
      </c>
      <c r="E48" s="467">
        <v>5680119.1793186441</v>
      </c>
      <c r="F48" s="471">
        <v>0.10428847792983681</v>
      </c>
      <c r="G48" s="478">
        <v>32.218043856252308</v>
      </c>
      <c r="H48" s="478">
        <v>1.7473940874027676</v>
      </c>
      <c r="I48" s="479">
        <v>2.6202359136631399</v>
      </c>
      <c r="J48" s="479">
        <v>0.14776392432693486</v>
      </c>
      <c r="K48" s="471">
        <v>5.9763639371544774E-2</v>
      </c>
      <c r="L48" s="472">
        <v>157595587.92508411</v>
      </c>
      <c r="M48" s="472">
        <v>22931281.323494077</v>
      </c>
      <c r="N48" s="471">
        <v>0.17028477628698768</v>
      </c>
      <c r="O48" s="467">
        <v>30104260.682003587</v>
      </c>
      <c r="P48" s="467">
        <v>2836271.0083179399</v>
      </c>
      <c r="Q48" s="471">
        <v>0.104014672231412</v>
      </c>
    </row>
    <row r="49" spans="1:17">
      <c r="A49" s="388"/>
      <c r="B49" s="388"/>
      <c r="C49" s="252" t="s">
        <v>159</v>
      </c>
      <c r="D49" s="467">
        <v>58589510.908961646</v>
      </c>
      <c r="E49" s="467">
        <v>2372648.1254316792</v>
      </c>
      <c r="F49" s="468">
        <v>4.2205274502205084E-2</v>
      </c>
      <c r="G49" s="476">
        <v>31.384512071970498</v>
      </c>
      <c r="H49" s="476">
        <v>-6.5962436067621866E-2</v>
      </c>
      <c r="I49" s="477">
        <v>3.8893758721917648</v>
      </c>
      <c r="J49" s="477">
        <v>0.29459477101129927</v>
      </c>
      <c r="K49" s="468">
        <v>8.1950684261291817E-2</v>
      </c>
      <c r="L49" s="469">
        <v>227876630.09283161</v>
      </c>
      <c r="M49" s="469">
        <v>25789314.190942615</v>
      </c>
      <c r="N49" s="468">
        <v>0.12761470988838816</v>
      </c>
      <c r="O49" s="467">
        <v>161911820.38220423</v>
      </c>
      <c r="P49" s="467">
        <v>2745790.2922958434</v>
      </c>
      <c r="Q49" s="468">
        <v>1.7251107480313631E-2</v>
      </c>
    </row>
    <row r="50" spans="1:17">
      <c r="A50" s="388"/>
      <c r="B50" s="388"/>
      <c r="C50" s="252" t="s">
        <v>160</v>
      </c>
      <c r="D50" s="467">
        <v>68495676.450678676</v>
      </c>
      <c r="E50" s="467">
        <v>6206560.4615059122</v>
      </c>
      <c r="F50" s="471">
        <v>9.9641171060843928E-2</v>
      </c>
      <c r="G50" s="478">
        <v>36.690925578545816</v>
      </c>
      <c r="H50" s="478">
        <v>1.8433343479720534</v>
      </c>
      <c r="I50" s="479">
        <v>2.6818288480619734</v>
      </c>
      <c r="J50" s="479">
        <v>0.14911696164647648</v>
      </c>
      <c r="K50" s="471">
        <v>5.8876401396575399E-2</v>
      </c>
      <c r="L50" s="472">
        <v>183693681.07294923</v>
      </c>
      <c r="M50" s="472">
        <v>25933296.612857789</v>
      </c>
      <c r="N50" s="471">
        <v>0.1643840860404224</v>
      </c>
      <c r="O50" s="467">
        <v>34845642.557942212</v>
      </c>
      <c r="P50" s="467">
        <v>3205860.8431203477</v>
      </c>
      <c r="Q50" s="471">
        <v>0.10132373453191497</v>
      </c>
    </row>
    <row r="51" spans="1:17">
      <c r="A51" s="388"/>
      <c r="B51" s="388"/>
      <c r="C51" s="252" t="s">
        <v>161</v>
      </c>
      <c r="D51" s="467">
        <v>59547103.829384044</v>
      </c>
      <c r="E51" s="467">
        <v>-629173.48185153306</v>
      </c>
      <c r="F51" s="468">
        <v>-1.0455506886831955E-2</v>
      </c>
      <c r="G51" s="476">
        <v>31.897463726708292</v>
      </c>
      <c r="H51" s="476">
        <v>-1.7681017612349486</v>
      </c>
      <c r="I51" s="477">
        <v>3.269419848956062</v>
      </c>
      <c r="J51" s="477">
        <v>0.143609862838042</v>
      </c>
      <c r="K51" s="468">
        <v>4.5943247822428507E-2</v>
      </c>
      <c r="L51" s="469">
        <v>194684483.20763573</v>
      </c>
      <c r="M51" s="469">
        <v>6584874.6607683301</v>
      </c>
      <c r="N51" s="468">
        <v>3.5007380991585769E-2</v>
      </c>
      <c r="O51" s="467">
        <v>41168637.865218438</v>
      </c>
      <c r="P51" s="467">
        <v>-419383.46377813071</v>
      </c>
      <c r="Q51" s="468">
        <v>-1.0084237008066609E-2</v>
      </c>
    </row>
    <row r="52" spans="1:17">
      <c r="A52" s="388"/>
      <c r="B52" s="388" t="s">
        <v>127</v>
      </c>
      <c r="C52" s="252" t="s">
        <v>120</v>
      </c>
      <c r="D52" s="467">
        <v>587454749.56523287</v>
      </c>
      <c r="E52" s="467">
        <v>12452215.975023627</v>
      </c>
      <c r="F52" s="471">
        <v>2.1655932361331173E-2</v>
      </c>
      <c r="G52" s="478">
        <v>25.085702712865626</v>
      </c>
      <c r="H52" s="478">
        <v>-1.3439425429802263</v>
      </c>
      <c r="I52" s="479">
        <v>3.6600720974401537</v>
      </c>
      <c r="J52" s="479">
        <v>0.16762841527199912</v>
      </c>
      <c r="K52" s="471">
        <v>4.799745694623004E-2</v>
      </c>
      <c r="L52" s="472">
        <v>2150126737.3924022</v>
      </c>
      <c r="M52" s="472">
        <v>141962771.72459388</v>
      </c>
      <c r="N52" s="471">
        <v>7.0692818988704748E-2</v>
      </c>
      <c r="O52" s="467">
        <v>1747445070.027637</v>
      </c>
      <c r="P52" s="467">
        <v>45372771.790647268</v>
      </c>
      <c r="Q52" s="471">
        <v>2.6657370452268382E-2</v>
      </c>
    </row>
    <row r="53" spans="1:17">
      <c r="A53" s="388"/>
      <c r="B53" s="388"/>
      <c r="C53" s="252" t="s">
        <v>121</v>
      </c>
      <c r="D53" s="467">
        <v>262201683.93257573</v>
      </c>
      <c r="E53" s="467">
        <v>-8444574.164668113</v>
      </c>
      <c r="F53" s="468">
        <v>-3.1201518262387939E-2</v>
      </c>
      <c r="G53" s="476">
        <v>11.196630036293479</v>
      </c>
      <c r="H53" s="476">
        <v>-1.2434622649868619</v>
      </c>
      <c r="I53" s="477">
        <v>3.3384293390833242</v>
      </c>
      <c r="J53" s="477">
        <v>4.4242339074252346E-2</v>
      </c>
      <c r="K53" s="468">
        <v>1.3430427317614485E-2</v>
      </c>
      <c r="L53" s="469">
        <v>875341794.39756346</v>
      </c>
      <c r="M53" s="469">
        <v>-16217590.627477169</v>
      </c>
      <c r="N53" s="468">
        <v>-1.8190140667995635E-2</v>
      </c>
      <c r="O53" s="467">
        <v>190473294.42205232</v>
      </c>
      <c r="P53" s="467">
        <v>-6096746.1116621792</v>
      </c>
      <c r="Q53" s="468">
        <v>-3.1015642542010374E-2</v>
      </c>
    </row>
    <row r="54" spans="1:17">
      <c r="A54" s="388"/>
      <c r="B54" s="388"/>
      <c r="C54" s="252" t="s">
        <v>122</v>
      </c>
      <c r="D54" s="467">
        <v>435656423.39459324</v>
      </c>
      <c r="E54" s="467">
        <v>27121650.54008925</v>
      </c>
      <c r="F54" s="471">
        <v>6.6387618245040761E-2</v>
      </c>
      <c r="G54" s="478">
        <v>18.603556325513239</v>
      </c>
      <c r="H54" s="478">
        <v>-0.17449853592356135</v>
      </c>
      <c r="I54" s="479">
        <v>3.1391953478514285</v>
      </c>
      <c r="J54" s="479">
        <v>6.9837621421139584E-2</v>
      </c>
      <c r="K54" s="471">
        <v>2.2753171068906924E-2</v>
      </c>
      <c r="L54" s="472">
        <v>1367610617.5818994</v>
      </c>
      <c r="M54" s="472">
        <v>113671256.00548458</v>
      </c>
      <c r="N54" s="471">
        <v>9.0651318148734478E-2</v>
      </c>
      <c r="O54" s="467">
        <v>293321470.57546544</v>
      </c>
      <c r="P54" s="467">
        <v>19950941.903046012</v>
      </c>
      <c r="Q54" s="471">
        <v>7.2981319529704228E-2</v>
      </c>
    </row>
    <row r="55" spans="1:17">
      <c r="A55" s="388"/>
      <c r="B55" s="388"/>
      <c r="C55" s="252" t="s">
        <v>123</v>
      </c>
      <c r="D55" s="467">
        <v>718878926.84064054</v>
      </c>
      <c r="E55" s="467">
        <v>86269135.95337975</v>
      </c>
      <c r="F55" s="468">
        <v>0.13637021936126503</v>
      </c>
      <c r="G55" s="476">
        <v>30.69782491096479</v>
      </c>
      <c r="H55" s="476">
        <v>1.6202967579482817</v>
      </c>
      <c r="I55" s="477">
        <v>2.5218168929743903</v>
      </c>
      <c r="J55" s="477">
        <v>8.2559725803074357E-2</v>
      </c>
      <c r="K55" s="468">
        <v>3.3846257341867206E-2</v>
      </c>
      <c r="L55" s="469">
        <v>1812881021.7100282</v>
      </c>
      <c r="M55" s="469">
        <v>269783055.26552987</v>
      </c>
      <c r="N55" s="468">
        <v>0.1748320982414005</v>
      </c>
      <c r="O55" s="467">
        <v>359835181.75978351</v>
      </c>
      <c r="P55" s="467">
        <v>43216106.805461466</v>
      </c>
      <c r="Q55" s="468">
        <v>0.13649242962287148</v>
      </c>
    </row>
    <row r="56" spans="1:17">
      <c r="A56" s="388"/>
      <c r="B56" s="388"/>
      <c r="C56" s="252" t="s">
        <v>159</v>
      </c>
      <c r="D56" s="467">
        <v>729803806.7203759</v>
      </c>
      <c r="E56" s="467">
        <v>49942761.436501384</v>
      </c>
      <c r="F56" s="471">
        <v>7.3460248653675828E-2</v>
      </c>
      <c r="G56" s="478">
        <v>31.164343036896415</v>
      </c>
      <c r="H56" s="478">
        <v>-8.5060575170228248E-2</v>
      </c>
      <c r="I56" s="479">
        <v>3.7682590989931861</v>
      </c>
      <c r="J56" s="479">
        <v>0.18011785278175196</v>
      </c>
      <c r="K56" s="471">
        <v>5.0198094339772924E-2</v>
      </c>
      <c r="L56" s="472">
        <v>2750089835.1539211</v>
      </c>
      <c r="M56" s="472">
        <v>310652376.87843132</v>
      </c>
      <c r="N56" s="471">
        <v>0.12734590748558916</v>
      </c>
      <c r="O56" s="467">
        <v>2036957361.1157422</v>
      </c>
      <c r="P56" s="467">
        <v>117633454.17671871</v>
      </c>
      <c r="Q56" s="471">
        <v>6.1289005858486345E-2</v>
      </c>
    </row>
    <row r="57" spans="1:17">
      <c r="A57" s="388"/>
      <c r="B57" s="388"/>
      <c r="C57" s="252" t="s">
        <v>160</v>
      </c>
      <c r="D57" s="467">
        <v>821636910.50852013</v>
      </c>
      <c r="E57" s="467">
        <v>92871183.360613346</v>
      </c>
      <c r="F57" s="468">
        <v>0.12743626641729361</v>
      </c>
      <c r="G57" s="476">
        <v>35.08583306235635</v>
      </c>
      <c r="H57" s="476">
        <v>1.5885551932042077</v>
      </c>
      <c r="I57" s="477">
        <v>2.5781159904764435</v>
      </c>
      <c r="J57" s="477">
        <v>7.5268026370592267E-2</v>
      </c>
      <c r="K57" s="468">
        <v>3.0072951873240116E-2</v>
      </c>
      <c r="L57" s="469">
        <v>2118275257.3476784</v>
      </c>
      <c r="M57" s="469">
        <v>294285440.84541965</v>
      </c>
      <c r="N57" s="468">
        <v>0.16134160299740644</v>
      </c>
      <c r="O57" s="467">
        <v>417592993.9755075</v>
      </c>
      <c r="P57" s="467">
        <v>47482986.715686321</v>
      </c>
      <c r="Q57" s="468">
        <v>0.12829425247708245</v>
      </c>
    </row>
    <row r="58" spans="1:17">
      <c r="A58" s="388"/>
      <c r="B58" s="388"/>
      <c r="C58" s="252" t="s">
        <v>161</v>
      </c>
      <c r="D58" s="467">
        <v>789651031.99124122</v>
      </c>
      <c r="E58" s="467">
        <v>23839856.678947806</v>
      </c>
      <c r="F58" s="471">
        <v>3.1130202127470977E-2</v>
      </c>
      <c r="G58" s="478">
        <v>33.719960643947722</v>
      </c>
      <c r="H58" s="478">
        <v>-1.4800889455571209</v>
      </c>
      <c r="I58" s="479">
        <v>3.1768036116543876</v>
      </c>
      <c r="J58" s="479">
        <v>5.5711512599589508E-2</v>
      </c>
      <c r="K58" s="471">
        <v>1.7850005969532706E-2</v>
      </c>
      <c r="L58" s="472">
        <v>2508566250.3763895</v>
      </c>
      <c r="M58" s="472">
        <v>118399041.74132156</v>
      </c>
      <c r="N58" s="471">
        <v>4.9535882390811761E-2</v>
      </c>
      <c r="O58" s="467">
        <v>547354490.13029122</v>
      </c>
      <c r="P58" s="467">
        <v>17418710.073190212</v>
      </c>
      <c r="Q58" s="471">
        <v>3.2869473488492007E-2</v>
      </c>
    </row>
    <row r="59" spans="1:17">
      <c r="A59" s="388"/>
      <c r="B59" s="388" t="s">
        <v>128</v>
      </c>
      <c r="C59" s="252" t="s">
        <v>120</v>
      </c>
      <c r="D59" s="467">
        <v>369808201.3561976</v>
      </c>
      <c r="E59" s="467">
        <v>1900670.6083449125</v>
      </c>
      <c r="F59" s="468">
        <v>5.1661639121150446E-3</v>
      </c>
      <c r="G59" s="476">
        <v>24.549252430015745</v>
      </c>
      <c r="H59" s="476">
        <v>-1.8125388887635694</v>
      </c>
      <c r="I59" s="477">
        <v>3.6928085887040658</v>
      </c>
      <c r="J59" s="477">
        <v>0.19240746133039766</v>
      </c>
      <c r="K59" s="468">
        <v>5.4967260702135562E-2</v>
      </c>
      <c r="L59" s="469">
        <v>1365630902.1413691</v>
      </c>
      <c r="M59" s="469">
        <v>77806966.74232316</v>
      </c>
      <c r="N59" s="468">
        <v>6.0417394492837909E-2</v>
      </c>
      <c r="O59" s="467">
        <v>1099889422.9715686</v>
      </c>
      <c r="P59" s="467">
        <v>9119078.4829077721</v>
      </c>
      <c r="Q59" s="468">
        <v>8.3602185638652279E-3</v>
      </c>
    </row>
    <row r="60" spans="1:17">
      <c r="A60" s="388"/>
      <c r="B60" s="388"/>
      <c r="C60" s="252" t="s">
        <v>121</v>
      </c>
      <c r="D60" s="467">
        <v>162514342.7780416</v>
      </c>
      <c r="E60" s="467">
        <v>-4478057.0317201614</v>
      </c>
      <c r="F60" s="471">
        <v>-2.6815933161159294E-2</v>
      </c>
      <c r="G60" s="478">
        <v>10.788310290916128</v>
      </c>
      <c r="H60" s="478">
        <v>-1.1772474313154007</v>
      </c>
      <c r="I60" s="479">
        <v>3.3496947009592066</v>
      </c>
      <c r="J60" s="479">
        <v>7.447589087844575E-2</v>
      </c>
      <c r="K60" s="471">
        <v>2.2739210781648297E-2</v>
      </c>
      <c r="L60" s="472">
        <v>544373432.83347404</v>
      </c>
      <c r="M60" s="472">
        <v>-2563216.1639845371</v>
      </c>
      <c r="N60" s="471">
        <v>-4.6864955359691898E-3</v>
      </c>
      <c r="O60" s="467">
        <v>118093800.54909624</v>
      </c>
      <c r="P60" s="467">
        <v>-2770928.9053222686</v>
      </c>
      <c r="Q60" s="471">
        <v>-2.2925868595662258E-2</v>
      </c>
    </row>
    <row r="61" spans="1:17">
      <c r="A61" s="388"/>
      <c r="B61" s="388"/>
      <c r="C61" s="252" t="s">
        <v>122</v>
      </c>
      <c r="D61" s="467">
        <v>282004878.04957604</v>
      </c>
      <c r="E61" s="467">
        <v>21167517.71596092</v>
      </c>
      <c r="F61" s="468">
        <v>8.1152169646584865E-2</v>
      </c>
      <c r="G61" s="476">
        <v>18.720539220996447</v>
      </c>
      <c r="H61" s="476">
        <v>3.0679713965575672E-2</v>
      </c>
      <c r="I61" s="477">
        <v>3.1462621087184335</v>
      </c>
      <c r="J61" s="477">
        <v>6.7593862779749436E-2</v>
      </c>
      <c r="K61" s="468">
        <v>2.1955552654599232E-2</v>
      </c>
      <c r="L61" s="469">
        <v>887261262.28114378</v>
      </c>
      <c r="M61" s="469">
        <v>84229563.667576432</v>
      </c>
      <c r="N61" s="468">
        <v>0.10488946303489464</v>
      </c>
      <c r="O61" s="467">
        <v>190623538.34313047</v>
      </c>
      <c r="P61" s="467">
        <v>15711565.932972759</v>
      </c>
      <c r="Q61" s="468">
        <v>8.982556034603574E-2</v>
      </c>
    </row>
    <row r="62" spans="1:17">
      <c r="A62" s="388"/>
      <c r="B62" s="388"/>
      <c r="C62" s="252" t="s">
        <v>123</v>
      </c>
      <c r="D62" s="467">
        <v>469787903.30030698</v>
      </c>
      <c r="E62" s="467">
        <v>54890262.8266083</v>
      </c>
      <c r="F62" s="471">
        <v>0.13229832486860799</v>
      </c>
      <c r="G62" s="478">
        <v>31.186279223641627</v>
      </c>
      <c r="H62" s="478">
        <v>1.4574911377092299</v>
      </c>
      <c r="I62" s="479">
        <v>2.5461319284475068</v>
      </c>
      <c r="J62" s="479">
        <v>9.8837841553994998E-2</v>
      </c>
      <c r="K62" s="471">
        <v>4.0386581279022102E-2</v>
      </c>
      <c r="L62" s="472">
        <v>1196141980.1913214</v>
      </c>
      <c r="M62" s="472">
        <v>180765437.99396837</v>
      </c>
      <c r="N62" s="471">
        <v>0.17802798319801444</v>
      </c>
      <c r="O62" s="467">
        <v>235141277.81431425</v>
      </c>
      <c r="P62" s="467">
        <v>27466477.048036605</v>
      </c>
      <c r="Q62" s="471">
        <v>0.13225714890150808</v>
      </c>
    </row>
    <row r="63" spans="1:17">
      <c r="A63" s="388"/>
      <c r="B63" s="388"/>
      <c r="C63" s="252" t="s">
        <v>159</v>
      </c>
      <c r="D63" s="467">
        <v>466685165.08671266</v>
      </c>
      <c r="E63" s="467">
        <v>31597520.515371859</v>
      </c>
      <c r="F63" s="468">
        <v>7.2623345915746526E-2</v>
      </c>
      <c r="G63" s="476">
        <v>30.980307848884532</v>
      </c>
      <c r="H63" s="476">
        <v>-0.1951608028559022</v>
      </c>
      <c r="I63" s="477">
        <v>3.8036714790333308</v>
      </c>
      <c r="J63" s="477">
        <v>0.20741715040022157</v>
      </c>
      <c r="K63" s="468">
        <v>5.7675884808474659E-2</v>
      </c>
      <c r="L63" s="469">
        <v>1775117052.1282904</v>
      </c>
      <c r="M63" s="469">
        <v>210431227.00382233</v>
      </c>
      <c r="N63" s="468">
        <v>0.13448784645766371</v>
      </c>
      <c r="O63" s="467">
        <v>1295370055.4940817</v>
      </c>
      <c r="P63" s="467">
        <v>65921661.643024683</v>
      </c>
      <c r="Q63" s="468">
        <v>5.3618892808127774E-2</v>
      </c>
    </row>
    <row r="64" spans="1:17">
      <c r="A64" s="388"/>
      <c r="B64" s="388"/>
      <c r="C64" s="252" t="s">
        <v>160</v>
      </c>
      <c r="D64" s="467">
        <v>536234395.49177939</v>
      </c>
      <c r="E64" s="467">
        <v>59769833.767970681</v>
      </c>
      <c r="F64" s="471">
        <v>0.12544444764523188</v>
      </c>
      <c r="G64" s="478">
        <v>35.597246054326789</v>
      </c>
      <c r="H64" s="478">
        <v>1.4569844472191491</v>
      </c>
      <c r="I64" s="479">
        <v>2.6034158237919147</v>
      </c>
      <c r="J64" s="479">
        <v>9.4500623959108854E-2</v>
      </c>
      <c r="K64" s="471">
        <v>3.76659298669825E-2</v>
      </c>
      <c r="L64" s="472">
        <v>1396041110.4847903</v>
      </c>
      <c r="M64" s="472">
        <v>200631929.39425063</v>
      </c>
      <c r="N64" s="471">
        <v>0.16783535927942222</v>
      </c>
      <c r="O64" s="467">
        <v>272779219.35587645</v>
      </c>
      <c r="P64" s="467">
        <v>30639686.826447189</v>
      </c>
      <c r="Q64" s="471">
        <v>0.12653731716741995</v>
      </c>
    </row>
    <row r="65" spans="1:17">
      <c r="A65" s="388"/>
      <c r="B65" s="388"/>
      <c r="C65" s="252" t="s">
        <v>161</v>
      </c>
      <c r="D65" s="467">
        <v>503084043.63738602</v>
      </c>
      <c r="E65" s="467">
        <v>19609763.402951479</v>
      </c>
      <c r="F65" s="468">
        <v>4.0560096378741785E-2</v>
      </c>
      <c r="G65" s="476">
        <v>33.396601631534551</v>
      </c>
      <c r="H65" s="476">
        <v>-1.24592948934162</v>
      </c>
      <c r="I65" s="477">
        <v>3.1828105943431955</v>
      </c>
      <c r="J65" s="477">
        <v>6.5456189238777274E-2</v>
      </c>
      <c r="K65" s="468">
        <v>2.0997352476702043E-2</v>
      </c>
      <c r="L65" s="469">
        <v>1601221223.9340868</v>
      </c>
      <c r="M65" s="469">
        <v>94060546.690584421</v>
      </c>
      <c r="N65" s="468">
        <v>6.2409103495597411E-2</v>
      </c>
      <c r="O65" s="467">
        <v>349244175.99291629</v>
      </c>
      <c r="P65" s="467">
        <v>14898017.26777178</v>
      </c>
      <c r="Q65" s="468">
        <v>4.4558661372326315E-2</v>
      </c>
    </row>
    <row r="66" spans="1:17">
      <c r="A66" s="388" t="s">
        <v>62</v>
      </c>
      <c r="B66" s="388" t="s">
        <v>126</v>
      </c>
      <c r="C66" s="252" t="s">
        <v>120</v>
      </c>
      <c r="D66" s="467">
        <v>321499.48584902572</v>
      </c>
      <c r="E66" s="467">
        <v>-106231.50286861369</v>
      </c>
      <c r="F66" s="471">
        <v>-0.24836054826680076</v>
      </c>
      <c r="G66" s="478">
        <v>27.764487666375786</v>
      </c>
      <c r="H66" s="478">
        <v>-21.405357951419731</v>
      </c>
      <c r="I66" s="479">
        <v>6.8544429487664642</v>
      </c>
      <c r="J66" s="479">
        <v>1.1624435790506702</v>
      </c>
      <c r="K66" s="471">
        <v>0.20422412293919701</v>
      </c>
      <c r="L66" s="472">
        <v>2203699.883809898</v>
      </c>
      <c r="M66" s="472">
        <v>-230944.6343788188</v>
      </c>
      <c r="N66" s="471">
        <v>-9.4857640470089183E-2</v>
      </c>
      <c r="O66" s="467">
        <v>948063.94919347763</v>
      </c>
      <c r="P66" s="467">
        <v>-273281.85138994665</v>
      </c>
      <c r="Q66" s="471">
        <v>-0.22375469032554313</v>
      </c>
    </row>
    <row r="67" spans="1:17">
      <c r="A67" s="388"/>
      <c r="B67" s="388"/>
      <c r="C67" s="252" t="s">
        <v>121</v>
      </c>
      <c r="D67" s="467">
        <v>1577.4677958069326</v>
      </c>
      <c r="E67" s="467">
        <v>-9910.5305438010073</v>
      </c>
      <c r="F67" s="468">
        <v>-0.86268558288625508</v>
      </c>
      <c r="G67" s="476">
        <v>0.13622909860998553</v>
      </c>
      <c r="H67" s="476">
        <v>-1.1843745511501214</v>
      </c>
      <c r="I67" s="477">
        <v>0.46841592934854631</v>
      </c>
      <c r="J67" s="477">
        <v>-1.1007587455128793</v>
      </c>
      <c r="K67" s="468">
        <v>-0.70148898216834121</v>
      </c>
      <c r="L67" s="469">
        <v>738.91104359030726</v>
      </c>
      <c r="M67" s="469">
        <v>-17287.765015772584</v>
      </c>
      <c r="N67" s="468">
        <v>-0.95901013358441523</v>
      </c>
      <c r="O67" s="467">
        <v>510.64045357704163</v>
      </c>
      <c r="P67" s="467">
        <v>-1925.3325856924057</v>
      </c>
      <c r="Q67" s="468">
        <v>-0.7903751620624736</v>
      </c>
    </row>
    <row r="68" spans="1:17">
      <c r="A68" s="388"/>
      <c r="B68" s="388"/>
      <c r="C68" s="252" t="s">
        <v>122</v>
      </c>
      <c r="D68" s="467">
        <v>3078.9964237481354</v>
      </c>
      <c r="E68" s="467">
        <v>-574.69723208248615</v>
      </c>
      <c r="F68" s="471">
        <v>-0.15729212304522994</v>
      </c>
      <c r="G68" s="478">
        <v>0.26590013979715771</v>
      </c>
      <c r="H68" s="478">
        <v>-0.15411046904489889</v>
      </c>
      <c r="I68" s="479">
        <v>2.1382904610967093</v>
      </c>
      <c r="J68" s="479">
        <v>1.2852364290925604</v>
      </c>
      <c r="K68" s="471">
        <v>1.5066295696100871</v>
      </c>
      <c r="L68" s="472">
        <v>6583.7886826515196</v>
      </c>
      <c r="M68" s="472">
        <v>3466.9905778372286</v>
      </c>
      <c r="N68" s="471">
        <v>1.1123564829181656</v>
      </c>
      <c r="O68" s="467">
        <v>1711.6394028663635</v>
      </c>
      <c r="P68" s="467">
        <v>630.11867034435272</v>
      </c>
      <c r="Q68" s="471">
        <v>0.58262283042413032</v>
      </c>
    </row>
    <row r="69" spans="1:17">
      <c r="A69" s="388"/>
      <c r="B69" s="388"/>
      <c r="C69" s="252" t="s">
        <v>123</v>
      </c>
      <c r="D69" s="467">
        <v>59158.260196298361</v>
      </c>
      <c r="E69" s="467">
        <v>12030.973070174456</v>
      </c>
      <c r="F69" s="468">
        <v>0.25528677341381206</v>
      </c>
      <c r="G69" s="476">
        <v>5.1088690896248687</v>
      </c>
      <c r="H69" s="476">
        <v>-0.30865148639009199</v>
      </c>
      <c r="I69" s="477">
        <v>4.2055698087858184</v>
      </c>
      <c r="J69" s="477">
        <v>-2.7324571674352427E-2</v>
      </c>
      <c r="K69" s="468">
        <v>-6.4552925772227484E-3</v>
      </c>
      <c r="L69" s="469">
        <v>248794.19302184822</v>
      </c>
      <c r="M69" s="469">
        <v>49309.364179345372</v>
      </c>
      <c r="N69" s="468">
        <v>0.24718353002310806</v>
      </c>
      <c r="O69" s="467">
        <v>33086.064001321793</v>
      </c>
      <c r="P69" s="467">
        <v>6587.8532603979111</v>
      </c>
      <c r="Q69" s="468">
        <v>0.24861502253145037</v>
      </c>
    </row>
    <row r="70" spans="1:17">
      <c r="A70" s="388"/>
      <c r="B70" s="388"/>
      <c r="C70" s="252" t="s">
        <v>159</v>
      </c>
      <c r="D70" s="467">
        <v>1082870.3614202498</v>
      </c>
      <c r="E70" s="467">
        <v>287474.39692332607</v>
      </c>
      <c r="F70" s="471">
        <v>0.36142300156771529</v>
      </c>
      <c r="G70" s="478">
        <v>93.515984059940067</v>
      </c>
      <c r="H70" s="478">
        <v>2.0811855278447382</v>
      </c>
      <c r="I70" s="479">
        <v>6.7486547977852078</v>
      </c>
      <c r="J70" s="479">
        <v>0.42337768874518655</v>
      </c>
      <c r="K70" s="471">
        <v>6.6934251487590871E-2</v>
      </c>
      <c r="L70" s="472">
        <v>7307918.2599781705</v>
      </c>
      <c r="M70" s="472">
        <v>2276818.3731229696</v>
      </c>
      <c r="N70" s="471">
        <v>0.4525488311356396</v>
      </c>
      <c r="O70" s="467">
        <v>2498126.5256789923</v>
      </c>
      <c r="P70" s="467">
        <v>483739.35402828222</v>
      </c>
      <c r="Q70" s="471">
        <v>0.24014219353466051</v>
      </c>
    </row>
    <row r="71" spans="1:17">
      <c r="A71" s="388"/>
      <c r="B71" s="388"/>
      <c r="C71" s="252" t="s">
        <v>160</v>
      </c>
      <c r="D71" s="467">
        <v>70336.344675034285</v>
      </c>
      <c r="E71" s="467">
        <v>11131.870980800821</v>
      </c>
      <c r="F71" s="468">
        <v>0.18802415233504674</v>
      </c>
      <c r="G71" s="476">
        <v>6.0742012357213957</v>
      </c>
      <c r="H71" s="476">
        <v>-0.73165316392323732</v>
      </c>
      <c r="I71" s="477">
        <v>4.2502724034986468</v>
      </c>
      <c r="J71" s="477">
        <v>-4.716165853463572E-3</v>
      </c>
      <c r="K71" s="468">
        <v>-1.1083850817915789E-3</v>
      </c>
      <c r="L71" s="469">
        <v>298948.62473526719</v>
      </c>
      <c r="M71" s="469">
        <v>47034.265911796101</v>
      </c>
      <c r="N71" s="468">
        <v>0.18670736408779043</v>
      </c>
      <c r="O71" s="467">
        <v>40482.958045244217</v>
      </c>
      <c r="P71" s="467">
        <v>5681.3739054203033</v>
      </c>
      <c r="Q71" s="468">
        <v>0.16325043947982334</v>
      </c>
    </row>
    <row r="72" spans="1:17">
      <c r="A72" s="388"/>
      <c r="B72" s="388"/>
      <c r="C72" s="252" t="s">
        <v>161</v>
      </c>
      <c r="D72" s="467">
        <v>4745.4582386461962</v>
      </c>
      <c r="E72" s="467">
        <v>-10559.1914211033</v>
      </c>
      <c r="F72" s="471">
        <v>-0.68993355979088333</v>
      </c>
      <c r="G72" s="478">
        <v>0.40981470433848577</v>
      </c>
      <c r="H72" s="478">
        <v>-1.3495323639215124</v>
      </c>
      <c r="I72" s="479">
        <v>1.5552599355840597</v>
      </c>
      <c r="J72" s="479">
        <v>0.1521124120346744</v>
      </c>
      <c r="K72" s="471">
        <v>0.10840799665162267</v>
      </c>
      <c r="L72" s="472">
        <v>7380.4210745537284</v>
      </c>
      <c r="M72" s="472">
        <v>-14094.26019431472</v>
      </c>
      <c r="N72" s="471">
        <v>-0.6563198781789128</v>
      </c>
      <c r="O72" s="467">
        <v>2251.980678319931</v>
      </c>
      <c r="P72" s="467">
        <v>-1360.136549115181</v>
      </c>
      <c r="Q72" s="471">
        <v>-0.37654828552753949</v>
      </c>
    </row>
    <row r="73" spans="1:17">
      <c r="A73" s="388"/>
      <c r="B73" s="388" t="s">
        <v>127</v>
      </c>
      <c r="C73" s="252" t="s">
        <v>120</v>
      </c>
      <c r="D73" s="467">
        <v>4733997.2237285888</v>
      </c>
      <c r="E73" s="467">
        <v>-482752.20230438001</v>
      </c>
      <c r="F73" s="468">
        <v>-9.253889019382798E-2</v>
      </c>
      <c r="G73" s="476">
        <v>41.183681739250993</v>
      </c>
      <c r="H73" s="476">
        <v>-8.9315400289324032</v>
      </c>
      <c r="I73" s="477">
        <v>5.9850758685891368</v>
      </c>
      <c r="J73" s="477">
        <v>0.32559849485709336</v>
      </c>
      <c r="K73" s="468">
        <v>5.753154811932451E-2</v>
      </c>
      <c r="L73" s="469">
        <v>28333332.545705944</v>
      </c>
      <c r="M73" s="469">
        <v>-1190742.7953572683</v>
      </c>
      <c r="N73" s="468">
        <v>-4.0331247688598658E-2</v>
      </c>
      <c r="O73" s="467">
        <v>13644896.5202592</v>
      </c>
      <c r="P73" s="467">
        <v>-1294206.4635474198</v>
      </c>
      <c r="Q73" s="468">
        <v>-8.6632140159304538E-2</v>
      </c>
    </row>
    <row r="74" spans="1:17">
      <c r="A74" s="388"/>
      <c r="B74" s="388"/>
      <c r="C74" s="252" t="s">
        <v>121</v>
      </c>
      <c r="D74" s="467">
        <v>47457.823795466822</v>
      </c>
      <c r="E74" s="467">
        <v>14452.861201947686</v>
      </c>
      <c r="F74" s="471">
        <v>0.43789963891023026</v>
      </c>
      <c r="G74" s="478">
        <v>0.41286207381646189</v>
      </c>
      <c r="H74" s="478">
        <v>9.5796620840964575E-2</v>
      </c>
      <c r="I74" s="479">
        <v>1.5048705560193918</v>
      </c>
      <c r="J74" s="479">
        <v>7.1049469106845287E-3</v>
      </c>
      <c r="K74" s="471">
        <v>4.743697456715241E-3</v>
      </c>
      <c r="L74" s="472">
        <v>71417.881682554478</v>
      </c>
      <c r="M74" s="472">
        <v>21984.183780062194</v>
      </c>
      <c r="N74" s="471">
        <v>0.44472059977034056</v>
      </c>
      <c r="O74" s="467">
        <v>15641.896402716637</v>
      </c>
      <c r="P74" s="467">
        <v>2640.7202908992767</v>
      </c>
      <c r="Q74" s="471">
        <v>0.20311395432133297</v>
      </c>
    </row>
    <row r="75" spans="1:17">
      <c r="A75" s="388"/>
      <c r="B75" s="388"/>
      <c r="C75" s="252" t="s">
        <v>122</v>
      </c>
      <c r="D75" s="467">
        <v>52447.857997319094</v>
      </c>
      <c r="E75" s="467">
        <v>26207.395181666299</v>
      </c>
      <c r="F75" s="468">
        <v>0.99873982276079487</v>
      </c>
      <c r="G75" s="476">
        <v>0.45627316400615975</v>
      </c>
      <c r="H75" s="476">
        <v>0.20419155035920616</v>
      </c>
      <c r="I75" s="477">
        <v>1.4044577732916705</v>
      </c>
      <c r="J75" s="477">
        <v>0.41307554364434917</v>
      </c>
      <c r="K75" s="468">
        <v>0.41666627794135314</v>
      </c>
      <c r="L75" s="469">
        <v>73660.801856832506</v>
      </c>
      <c r="M75" s="469">
        <v>47646.47332367301</v>
      </c>
      <c r="N75" s="468">
        <v>1.8315473052836948</v>
      </c>
      <c r="O75" s="467">
        <v>21903.675117373466</v>
      </c>
      <c r="P75" s="467">
        <v>11278.249709844589</v>
      </c>
      <c r="Q75" s="468">
        <v>1.0614398273271148</v>
      </c>
    </row>
    <row r="76" spans="1:17">
      <c r="A76" s="388"/>
      <c r="B76" s="388"/>
      <c r="C76" s="252" t="s">
        <v>123</v>
      </c>
      <c r="D76" s="467">
        <v>588954.07592059253</v>
      </c>
      <c r="E76" s="467">
        <v>-57305.190597821493</v>
      </c>
      <c r="F76" s="471">
        <v>-8.8672137587351221E-2</v>
      </c>
      <c r="G76" s="478">
        <v>5.1236399337480814</v>
      </c>
      <c r="H76" s="478">
        <v>-1.0847139311494685</v>
      </c>
      <c r="I76" s="479">
        <v>4.1260909413915963</v>
      </c>
      <c r="J76" s="479">
        <v>-9.6806445218474479E-2</v>
      </c>
      <c r="K76" s="471">
        <v>-2.2924176544148949E-2</v>
      </c>
      <c r="L76" s="472">
        <v>2430078.0775516154</v>
      </c>
      <c r="M76" s="472">
        <v>-299008.49010153627</v>
      </c>
      <c r="N76" s="471">
        <v>-0.10956357839490059</v>
      </c>
      <c r="O76" s="467">
        <v>328349.19321624725</v>
      </c>
      <c r="P76" s="467">
        <v>-33501.276794271776</v>
      </c>
      <c r="Q76" s="471">
        <v>-9.2583206519803313E-2</v>
      </c>
    </row>
    <row r="77" spans="1:17">
      <c r="A77" s="388"/>
      <c r="B77" s="388"/>
      <c r="C77" s="252" t="s">
        <v>159</v>
      </c>
      <c r="D77" s="467">
        <v>10652669.261415817</v>
      </c>
      <c r="E77" s="467">
        <v>1110932.355813833</v>
      </c>
      <c r="F77" s="468">
        <v>0.11642873481049358</v>
      </c>
      <c r="G77" s="476">
        <v>92.6735103131534</v>
      </c>
      <c r="H77" s="476">
        <v>1.0098665330579593</v>
      </c>
      <c r="I77" s="477">
        <v>6.4806558620866372</v>
      </c>
      <c r="J77" s="477">
        <v>0.31272471463254981</v>
      </c>
      <c r="K77" s="468">
        <v>5.0701719451202359E-2</v>
      </c>
      <c r="L77" s="469">
        <v>69036283.49586454</v>
      </c>
      <c r="M77" s="469">
        <v>10183507.234989882</v>
      </c>
      <c r="N77" s="468">
        <v>0.17303359131011598</v>
      </c>
      <c r="O77" s="467">
        <v>26139340.658326723</v>
      </c>
      <c r="P77" s="467">
        <v>1783975.2619038336</v>
      </c>
      <c r="Q77" s="468">
        <v>7.3247731367062502E-2</v>
      </c>
    </row>
    <row r="78" spans="1:17">
      <c r="A78" s="388"/>
      <c r="B78" s="388"/>
      <c r="C78" s="252" t="s">
        <v>160</v>
      </c>
      <c r="D78" s="467">
        <v>740786.03318167885</v>
      </c>
      <c r="E78" s="467">
        <v>-66467.112997433636</v>
      </c>
      <c r="F78" s="471">
        <v>-8.2337384886061488E-2</v>
      </c>
      <c r="G78" s="478">
        <v>6.4445107982990226</v>
      </c>
      <c r="H78" s="478">
        <v>-1.3104467700950853</v>
      </c>
      <c r="I78" s="479">
        <v>4.1893074888854862</v>
      </c>
      <c r="J78" s="479">
        <v>-6.0782720898275855E-3</v>
      </c>
      <c r="K78" s="471">
        <v>-1.4487993324395875E-3</v>
      </c>
      <c r="L78" s="472">
        <v>3103380.4764697794</v>
      </c>
      <c r="M78" s="472">
        <v>-283357.87851259299</v>
      </c>
      <c r="N78" s="471">
        <v>-8.3666893870243439E-2</v>
      </c>
      <c r="O78" s="467">
        <v>429842.76199905365</v>
      </c>
      <c r="P78" s="467">
        <v>-45475.32254274399</v>
      </c>
      <c r="Q78" s="471">
        <v>-9.5673453255164465E-2</v>
      </c>
    </row>
    <row r="79" spans="1:17">
      <c r="A79" s="388"/>
      <c r="B79" s="388"/>
      <c r="C79" s="252" t="s">
        <v>161</v>
      </c>
      <c r="D79" s="467">
        <v>101382.0385512612</v>
      </c>
      <c r="E79" s="467">
        <v>40861.28308910253</v>
      </c>
      <c r="F79" s="468">
        <v>0.67516148430519085</v>
      </c>
      <c r="G79" s="476">
        <v>0.88197888854761086</v>
      </c>
      <c r="H79" s="476">
        <v>0.30058023703704662</v>
      </c>
      <c r="I79" s="477">
        <v>1.4760495926877546</v>
      </c>
      <c r="J79" s="477">
        <v>0.19304058254189593</v>
      </c>
      <c r="K79" s="468">
        <v>0.15045925711772681</v>
      </c>
      <c r="L79" s="469">
        <v>149644.91670944332</v>
      </c>
      <c r="M79" s="469">
        <v>71996.242150659557</v>
      </c>
      <c r="N79" s="468">
        <v>0.92720503678597832</v>
      </c>
      <c r="O79" s="467">
        <v>38681.320567250252</v>
      </c>
      <c r="P79" s="467">
        <v>14419.309004306793</v>
      </c>
      <c r="Q79" s="468">
        <v>0.59431630254146361</v>
      </c>
    </row>
    <row r="80" spans="1:17">
      <c r="A80" s="388"/>
      <c r="B80" s="388" t="s">
        <v>128</v>
      </c>
      <c r="C80" s="252" t="s">
        <v>120</v>
      </c>
      <c r="D80" s="467">
        <v>2837439.5568237891</v>
      </c>
      <c r="E80" s="467">
        <v>-349957.97094370192</v>
      </c>
      <c r="F80" s="471">
        <v>-0.1097942656650106</v>
      </c>
      <c r="G80" s="478">
        <v>37.912596060849651</v>
      </c>
      <c r="H80" s="478">
        <v>-11.784891169195852</v>
      </c>
      <c r="I80" s="479">
        <v>6.1664105275484724</v>
      </c>
      <c r="J80" s="479">
        <v>0.48733312510499882</v>
      </c>
      <c r="K80" s="471">
        <v>8.5812023779658186E-2</v>
      </c>
      <c r="L80" s="472">
        <v>17496817.154480685</v>
      </c>
      <c r="M80" s="472">
        <v>-604660.11806786805</v>
      </c>
      <c r="N80" s="471">
        <v>-3.3403910021468454E-2</v>
      </c>
      <c r="O80" s="467">
        <v>8216230.4481348414</v>
      </c>
      <c r="P80" s="467">
        <v>-900880.98644850217</v>
      </c>
      <c r="Q80" s="471">
        <v>-9.8812106544102246E-2</v>
      </c>
    </row>
    <row r="81" spans="1:17">
      <c r="A81" s="388"/>
      <c r="B81" s="388"/>
      <c r="C81" s="252" t="s">
        <v>121</v>
      </c>
      <c r="D81" s="467">
        <v>10900.544769531409</v>
      </c>
      <c r="E81" s="467">
        <v>-18004.835505063522</v>
      </c>
      <c r="F81" s="468">
        <v>-0.62288872639008497</v>
      </c>
      <c r="G81" s="476">
        <v>0.14564819528810022</v>
      </c>
      <c r="H81" s="476">
        <v>-0.30504073025751821</v>
      </c>
      <c r="I81" s="477">
        <v>0.72761094616258792</v>
      </c>
      <c r="J81" s="477">
        <v>-0.45373139630139225</v>
      </c>
      <c r="K81" s="468">
        <v>-0.38408120998611101</v>
      </c>
      <c r="L81" s="469">
        <v>7931.3556934463977</v>
      </c>
      <c r="M81" s="469">
        <v>-26215.793949955703</v>
      </c>
      <c r="N81" s="468">
        <v>-0.76773008065758452</v>
      </c>
      <c r="O81" s="467">
        <v>4160.9753189086914</v>
      </c>
      <c r="P81" s="467">
        <v>-4581.7505887746811</v>
      </c>
      <c r="Q81" s="468">
        <v>-0.52406430639076762</v>
      </c>
    </row>
    <row r="82" spans="1:17">
      <c r="A82" s="388"/>
      <c r="B82" s="388"/>
      <c r="C82" s="252" t="s">
        <v>122</v>
      </c>
      <c r="D82" s="467">
        <v>32464.821415393057</v>
      </c>
      <c r="E82" s="467">
        <v>13630.879276084896</v>
      </c>
      <c r="F82" s="471">
        <v>0.72374010577615633</v>
      </c>
      <c r="G82" s="478">
        <v>0.43378039808791419</v>
      </c>
      <c r="H82" s="478">
        <v>0.1401240245714066</v>
      </c>
      <c r="I82" s="479">
        <v>1.6641631583966423</v>
      </c>
      <c r="J82" s="479">
        <v>0.68660093953821444</v>
      </c>
      <c r="K82" s="471">
        <v>0.7023603472933001</v>
      </c>
      <c r="L82" s="472">
        <v>54026.759743423463</v>
      </c>
      <c r="M82" s="472">
        <v>35615.409475870132</v>
      </c>
      <c r="N82" s="471">
        <v>1.9344268051124875</v>
      </c>
      <c r="O82" s="467">
        <v>15255.141529202461</v>
      </c>
      <c r="P82" s="467">
        <v>7856.7315979003906</v>
      </c>
      <c r="Q82" s="471">
        <v>1.0619486715191595</v>
      </c>
    </row>
    <row r="83" spans="1:17">
      <c r="A83" s="388"/>
      <c r="B83" s="388"/>
      <c r="C83" s="252" t="s">
        <v>123</v>
      </c>
      <c r="D83" s="467">
        <v>351258.50120439712</v>
      </c>
      <c r="E83" s="467">
        <v>-37080.586529974302</v>
      </c>
      <c r="F83" s="468">
        <v>-9.5485074001455825E-2</v>
      </c>
      <c r="G83" s="476">
        <v>4.6933587138712047</v>
      </c>
      <c r="H83" s="476">
        <v>-1.3615737774406442</v>
      </c>
      <c r="I83" s="477">
        <v>4.1362623839945147</v>
      </c>
      <c r="J83" s="477">
        <v>-9.6518449568966602E-2</v>
      </c>
      <c r="K83" s="468">
        <v>-2.2802609765105633E-2</v>
      </c>
      <c r="L83" s="469">
        <v>1452897.3255900398</v>
      </c>
      <c r="M83" s="469">
        <v>-190856.92189553473</v>
      </c>
      <c r="N83" s="468">
        <v>-0.11611037488571398</v>
      </c>
      <c r="O83" s="467">
        <v>195771.91245274039</v>
      </c>
      <c r="P83" s="467">
        <v>-21969.15903409032</v>
      </c>
      <c r="Q83" s="468">
        <v>-0.10089579739860445</v>
      </c>
    </row>
    <row r="84" spans="1:17">
      <c r="A84" s="388"/>
      <c r="B84" s="388"/>
      <c r="C84" s="252" t="s">
        <v>159</v>
      </c>
      <c r="D84" s="467">
        <v>6994126.4904948482</v>
      </c>
      <c r="E84" s="467">
        <v>1120375.665485777</v>
      </c>
      <c r="F84" s="471">
        <v>0.19074279772227939</v>
      </c>
      <c r="G84" s="478">
        <v>93.452384490418424</v>
      </c>
      <c r="H84" s="478">
        <v>1.8696264329956591</v>
      </c>
      <c r="I84" s="479">
        <v>6.571176640508785</v>
      </c>
      <c r="J84" s="479">
        <v>0.34087924651014401</v>
      </c>
      <c r="K84" s="471">
        <v>5.471315812925677E-2</v>
      </c>
      <c r="L84" s="472">
        <v>45959640.615103438</v>
      </c>
      <c r="M84" s="472">
        <v>9364426.157052055</v>
      </c>
      <c r="N84" s="471">
        <v>0.25589209670533219</v>
      </c>
      <c r="O84" s="467">
        <v>16952803.981188357</v>
      </c>
      <c r="P84" s="467">
        <v>2006705.6995867901</v>
      </c>
      <c r="Q84" s="471">
        <v>0.13426284651540235</v>
      </c>
    </row>
    <row r="85" spans="1:17">
      <c r="A85" s="388"/>
      <c r="B85" s="388"/>
      <c r="C85" s="252" t="s">
        <v>160</v>
      </c>
      <c r="D85" s="467">
        <v>445508.85024090001</v>
      </c>
      <c r="E85" s="467">
        <v>-45829.428919870174</v>
      </c>
      <c r="F85" s="468">
        <v>-9.3274696606478705E-2</v>
      </c>
      <c r="G85" s="476">
        <v>5.9526896494048316</v>
      </c>
      <c r="H85" s="476">
        <v>-1.7081928233653274</v>
      </c>
      <c r="I85" s="477">
        <v>4.1994090643819888</v>
      </c>
      <c r="J85" s="477">
        <v>-1.1558953083090628E-3</v>
      </c>
      <c r="K85" s="468">
        <v>-2.751761535415668E-4</v>
      </c>
      <c r="L85" s="469">
        <v>1870873.9039640336</v>
      </c>
      <c r="M85" s="469">
        <v>-193024.45483322721</v>
      </c>
      <c r="N85" s="468">
        <v>-9.3524205787785225E-2</v>
      </c>
      <c r="O85" s="467">
        <v>258460.43821470233</v>
      </c>
      <c r="P85" s="467">
        <v>-32317.444477038662</v>
      </c>
      <c r="Q85" s="468">
        <v>-0.11114134327506257</v>
      </c>
    </row>
    <row r="86" spans="1:17">
      <c r="A86" s="388"/>
      <c r="B86" s="388"/>
      <c r="C86" s="252" t="s">
        <v>161</v>
      </c>
      <c r="D86" s="467">
        <v>44525.206512723787</v>
      </c>
      <c r="E86" s="467">
        <v>-3984.6566320133134</v>
      </c>
      <c r="F86" s="471">
        <v>-8.2141164161284877E-2</v>
      </c>
      <c r="G86" s="478">
        <v>0.59492586017670779</v>
      </c>
      <c r="H86" s="478">
        <v>-0.16143360963043807</v>
      </c>
      <c r="I86" s="479">
        <v>1.4798966527344724</v>
      </c>
      <c r="J86" s="479">
        <v>0.36456185529222607</v>
      </c>
      <c r="K86" s="471">
        <v>0.32686315905166907</v>
      </c>
      <c r="L86" s="472">
        <v>65892.704080491065</v>
      </c>
      <c r="M86" s="472">
        <v>11787.965696004627</v>
      </c>
      <c r="N86" s="471">
        <v>0.21787307448444504</v>
      </c>
      <c r="O86" s="467">
        <v>20370.897285938263</v>
      </c>
      <c r="P86" s="467">
        <v>3785.2386218309402</v>
      </c>
      <c r="Q86" s="471">
        <v>0.22822359355691407</v>
      </c>
    </row>
    <row r="87" spans="1:17">
      <c r="A87" s="388" t="s">
        <v>104</v>
      </c>
      <c r="B87" s="388" t="s">
        <v>126</v>
      </c>
      <c r="C87" s="252" t="s">
        <v>120</v>
      </c>
      <c r="D87" s="467">
        <v>13996190.878600134</v>
      </c>
      <c r="E87" s="467">
        <v>276610.18152917922</v>
      </c>
      <c r="F87" s="468">
        <v>2.0161708118983095E-2</v>
      </c>
      <c r="G87" s="476">
        <v>9.0794650235877068</v>
      </c>
      <c r="H87" s="476">
        <v>-0.67425680855829917</v>
      </c>
      <c r="I87" s="477">
        <v>3.6516243891595082</v>
      </c>
      <c r="J87" s="477">
        <v>0.20466969708546268</v>
      </c>
      <c r="K87" s="468">
        <v>5.9376961802277757E-2</v>
      </c>
      <c r="L87" s="469">
        <v>51108831.967628092</v>
      </c>
      <c r="M87" s="469">
        <v>3818058.9105708599</v>
      </c>
      <c r="N87" s="468">
        <v>8.0735810894110319E-2</v>
      </c>
      <c r="O87" s="467">
        <v>42593022.006945997</v>
      </c>
      <c r="P87" s="467">
        <v>1043460.7849735916</v>
      </c>
      <c r="Q87" s="468">
        <v>2.5113641499101665E-2</v>
      </c>
    </row>
    <row r="88" spans="1:17">
      <c r="A88" s="388"/>
      <c r="B88" s="388"/>
      <c r="C88" s="252" t="s">
        <v>121</v>
      </c>
      <c r="D88" s="467">
        <v>25691048.509826131</v>
      </c>
      <c r="E88" s="467">
        <v>-583569.64834305272</v>
      </c>
      <c r="F88" s="471">
        <v>-2.2210395021920116E-2</v>
      </c>
      <c r="G88" s="478">
        <v>16.666032807605696</v>
      </c>
      <c r="H88" s="478">
        <v>-2.01349701325449</v>
      </c>
      <c r="I88" s="479">
        <v>2.6850910887341399</v>
      </c>
      <c r="J88" s="479">
        <v>9.0321662756987386E-2</v>
      </c>
      <c r="K88" s="471">
        <v>3.4809128646555387E-2</v>
      </c>
      <c r="L88" s="472">
        <v>68982805.413970649</v>
      </c>
      <c r="M88" s="472">
        <v>806229.53792913258</v>
      </c>
      <c r="N88" s="471">
        <v>1.1825609127026519E-2</v>
      </c>
      <c r="O88" s="467">
        <v>12252916.836155711</v>
      </c>
      <c r="P88" s="467">
        <v>-794350.03991285712</v>
      </c>
      <c r="Q88" s="471">
        <v>-6.0882485769480361E-2</v>
      </c>
    </row>
    <row r="89" spans="1:17">
      <c r="A89" s="388"/>
      <c r="B89" s="388"/>
      <c r="C89" s="252" t="s">
        <v>122</v>
      </c>
      <c r="D89" s="467">
        <v>42226465.844111875</v>
      </c>
      <c r="E89" s="467">
        <v>-1658661.1722879559</v>
      </c>
      <c r="F89" s="468">
        <v>-3.7795519463077222E-2</v>
      </c>
      <c r="G89" s="476">
        <v>27.392718706597183</v>
      </c>
      <c r="H89" s="476">
        <v>-3.8067276130519438</v>
      </c>
      <c r="I89" s="477">
        <v>2.4715581491036125</v>
      </c>
      <c r="J89" s="477">
        <v>0.22309856464048661</v>
      </c>
      <c r="K89" s="468">
        <v>9.9222848470170211E-2</v>
      </c>
      <c r="L89" s="469">
        <v>104365165.76486005</v>
      </c>
      <c r="M89" s="469">
        <v>5691231.3094541878</v>
      </c>
      <c r="N89" s="468">
        <v>5.7677149906556632E-2</v>
      </c>
      <c r="O89" s="467">
        <v>18558926.683722328</v>
      </c>
      <c r="P89" s="467">
        <v>64041.321717053652</v>
      </c>
      <c r="Q89" s="468">
        <v>3.4626503740659079E-3</v>
      </c>
    </row>
    <row r="90" spans="1:17">
      <c r="A90" s="388"/>
      <c r="B90" s="388"/>
      <c r="C90" s="252" t="s">
        <v>123</v>
      </c>
      <c r="D90" s="467">
        <v>31160029.959480882</v>
      </c>
      <c r="E90" s="467">
        <v>5037020.922224395</v>
      </c>
      <c r="F90" s="471">
        <v>0.19281932318901795</v>
      </c>
      <c r="G90" s="478">
        <v>20.213814215953903</v>
      </c>
      <c r="H90" s="478">
        <v>1.6420685340735837</v>
      </c>
      <c r="I90" s="479">
        <v>2.2641672872800633</v>
      </c>
      <c r="J90" s="479">
        <v>0.12641204427450559</v>
      </c>
      <c r="K90" s="471">
        <v>5.9133076477350936E-2</v>
      </c>
      <c r="L90" s="472">
        <v>70551520.504923329</v>
      </c>
      <c r="M90" s="472">
        <v>14706920.97244671</v>
      </c>
      <c r="N90" s="471">
        <v>0.26335439945081618</v>
      </c>
      <c r="O90" s="467">
        <v>15272243.352027833</v>
      </c>
      <c r="P90" s="467">
        <v>2420789.7247030325</v>
      </c>
      <c r="Q90" s="471">
        <v>0.18836699683185579</v>
      </c>
    </row>
    <row r="91" spans="1:17">
      <c r="A91" s="388"/>
      <c r="B91" s="388"/>
      <c r="C91" s="252" t="s">
        <v>159</v>
      </c>
      <c r="D91" s="467">
        <v>19662199.539109878</v>
      </c>
      <c r="E91" s="467">
        <v>2095646.7972749099</v>
      </c>
      <c r="F91" s="468">
        <v>0.11929755530714348</v>
      </c>
      <c r="G91" s="476">
        <v>12.755059898126072</v>
      </c>
      <c r="H91" s="476">
        <v>0.26639331444834191</v>
      </c>
      <c r="I91" s="477">
        <v>3.7444820352009085</v>
      </c>
      <c r="J91" s="477">
        <v>0.23817840033704307</v>
      </c>
      <c r="K91" s="468">
        <v>6.7928629445775449E-2</v>
      </c>
      <c r="L91" s="469">
        <v>73624752.946732521</v>
      </c>
      <c r="M91" s="469">
        <v>12031085.216008767</v>
      </c>
      <c r="N91" s="468">
        <v>0.19532990418116472</v>
      </c>
      <c r="O91" s="467">
        <v>55071423.601226479</v>
      </c>
      <c r="P91" s="467">
        <v>4887102.9791460335</v>
      </c>
      <c r="Q91" s="468">
        <v>9.7383065438884753E-2</v>
      </c>
    </row>
    <row r="92" spans="1:17">
      <c r="A92" s="388"/>
      <c r="B92" s="388"/>
      <c r="C92" s="252" t="s">
        <v>160</v>
      </c>
      <c r="D92" s="467">
        <v>48613093.341584876</v>
      </c>
      <c r="E92" s="467">
        <v>8257145.9758803025</v>
      </c>
      <c r="F92" s="471">
        <v>0.20460790824842381</v>
      </c>
      <c r="G92" s="478">
        <v>31.535786022908983</v>
      </c>
      <c r="H92" s="478">
        <v>2.845354910692599</v>
      </c>
      <c r="I92" s="479">
        <v>2.2212409806071518</v>
      </c>
      <c r="J92" s="479">
        <v>0.11322456462490083</v>
      </c>
      <c r="K92" s="471">
        <v>5.371142452519409E-2</v>
      </c>
      <c r="L92" s="472">
        <v>107981395.12440899</v>
      </c>
      <c r="M92" s="472">
        <v>22910395.594988078</v>
      </c>
      <c r="N92" s="471">
        <v>0.26930911499476101</v>
      </c>
      <c r="O92" s="467">
        <v>21273596.697965562</v>
      </c>
      <c r="P92" s="467">
        <v>3475490.0551762916</v>
      </c>
      <c r="Q92" s="471">
        <v>0.19527302116623468</v>
      </c>
    </row>
    <row r="93" spans="1:17">
      <c r="A93" s="388"/>
      <c r="B93" s="388"/>
      <c r="C93" s="252" t="s">
        <v>161</v>
      </c>
      <c r="D93" s="467">
        <v>85816410.862485692</v>
      </c>
      <c r="E93" s="467">
        <v>3165180.2623229176</v>
      </c>
      <c r="F93" s="468">
        <v>3.8295621726855258E-2</v>
      </c>
      <c r="G93" s="476">
        <v>55.66993960243142</v>
      </c>
      <c r="H93" s="476">
        <v>-3.0896631987424783</v>
      </c>
      <c r="I93" s="477">
        <v>2.5450673184701667</v>
      </c>
      <c r="J93" s="477">
        <v>0.17365414181160199</v>
      </c>
      <c r="K93" s="468">
        <v>7.3228125541702965E-2</v>
      </c>
      <c r="L93" s="469">
        <v>218408542.67452055</v>
      </c>
      <c r="M93" s="469">
        <v>22408325.362248987</v>
      </c>
      <c r="N93" s="468">
        <v>0.11432806386407003</v>
      </c>
      <c r="O93" s="467">
        <v>36721302.248005159</v>
      </c>
      <c r="P93" s="467">
        <v>58647.71661875397</v>
      </c>
      <c r="Q93" s="468">
        <v>1.5996582181071054E-3</v>
      </c>
    </row>
    <row r="94" spans="1:17">
      <c r="A94" s="388"/>
      <c r="B94" s="388" t="s">
        <v>127</v>
      </c>
      <c r="C94" s="252" t="s">
        <v>120</v>
      </c>
      <c r="D94" s="467">
        <v>188121717.8562265</v>
      </c>
      <c r="E94" s="467">
        <v>11542818.856754184</v>
      </c>
      <c r="F94" s="471">
        <v>6.5369185798291096E-2</v>
      </c>
      <c r="G94" s="478">
        <v>9.7303595000273422</v>
      </c>
      <c r="H94" s="478">
        <v>-0.55282849077487661</v>
      </c>
      <c r="I94" s="479">
        <v>3.4908928037845479</v>
      </c>
      <c r="J94" s="479">
        <v>0.14953284986994175</v>
      </c>
      <c r="K94" s="471">
        <v>4.4752092540869454E-2</v>
      </c>
      <c r="L94" s="472">
        <v>656712751.09988821</v>
      </c>
      <c r="M94" s="472">
        <v>66699089.276719451</v>
      </c>
      <c r="N94" s="471">
        <v>0.11304668619132693</v>
      </c>
      <c r="O94" s="467">
        <v>571895368.01744103</v>
      </c>
      <c r="P94" s="467">
        <v>37134688.562002897</v>
      </c>
      <c r="Q94" s="471">
        <v>6.9441696049564072E-2</v>
      </c>
    </row>
    <row r="95" spans="1:17">
      <c r="A95" s="388"/>
      <c r="B95" s="388"/>
      <c r="C95" s="252" t="s">
        <v>121</v>
      </c>
      <c r="D95" s="467">
        <v>339441026.33945525</v>
      </c>
      <c r="E95" s="467">
        <v>6142505.3063496351</v>
      </c>
      <c r="F95" s="468">
        <v>1.8429440632709911E-2</v>
      </c>
      <c r="G95" s="476">
        <v>17.557160613775622</v>
      </c>
      <c r="H95" s="476">
        <v>-1.852697349207908</v>
      </c>
      <c r="I95" s="477">
        <v>2.6427539982004125</v>
      </c>
      <c r="J95" s="477">
        <v>4.2584621195057792E-2</v>
      </c>
      <c r="K95" s="468">
        <v>1.6377633538667006E-2</v>
      </c>
      <c r="L95" s="469">
        <v>897059129.5118469</v>
      </c>
      <c r="M95" s="469">
        <v>30426521.720390558</v>
      </c>
      <c r="N95" s="468">
        <v>3.5108904796382068E-2</v>
      </c>
      <c r="O95" s="467">
        <v>167178393.2024481</v>
      </c>
      <c r="P95" s="467">
        <v>-1932110.6458960474</v>
      </c>
      <c r="Q95" s="468">
        <v>-1.1425136830227507E-2</v>
      </c>
    </row>
    <row r="96" spans="1:17">
      <c r="A96" s="388"/>
      <c r="B96" s="388"/>
      <c r="C96" s="252" t="s">
        <v>122</v>
      </c>
      <c r="D96" s="467">
        <v>575223770.93304765</v>
      </c>
      <c r="E96" s="467">
        <v>22888560.566892862</v>
      </c>
      <c r="F96" s="471">
        <v>4.1439618799097647E-2</v>
      </c>
      <c r="G96" s="478">
        <v>29.752726840489441</v>
      </c>
      <c r="H96" s="478">
        <v>-2.4128763789044747</v>
      </c>
      <c r="I96" s="479">
        <v>2.3245650895435594</v>
      </c>
      <c r="J96" s="479">
        <v>0.13710532019323995</v>
      </c>
      <c r="K96" s="471">
        <v>6.2677870521001877E-2</v>
      </c>
      <c r="L96" s="472">
        <v>1337145096.5865638</v>
      </c>
      <c r="M96" s="472">
        <v>128934044.71495461</v>
      </c>
      <c r="N96" s="471">
        <v>0.10671483638162897</v>
      </c>
      <c r="O96" s="467">
        <v>244793978.97486526</v>
      </c>
      <c r="P96" s="467">
        <v>9044615.0965902209</v>
      </c>
      <c r="Q96" s="471">
        <v>3.8365384948653547E-2</v>
      </c>
    </row>
    <row r="97" spans="1:17">
      <c r="A97" s="388"/>
      <c r="B97" s="388"/>
      <c r="C97" s="252" t="s">
        <v>123</v>
      </c>
      <c r="D97" s="467">
        <v>366747892.2812866</v>
      </c>
      <c r="E97" s="467">
        <v>68116423.841807544</v>
      </c>
      <c r="F97" s="468">
        <v>0.22809526470118832</v>
      </c>
      <c r="G97" s="476">
        <v>18.969573946276334</v>
      </c>
      <c r="H97" s="476">
        <v>1.5785745271347551</v>
      </c>
      <c r="I97" s="477">
        <v>2.1931574442751725</v>
      </c>
      <c r="J97" s="477">
        <v>9.2015782873636542E-2</v>
      </c>
      <c r="K97" s="468">
        <v>4.379323134845594E-2</v>
      </c>
      <c r="L97" s="469">
        <v>804335870.12893271</v>
      </c>
      <c r="M97" s="469">
        <v>176868850.3852253</v>
      </c>
      <c r="N97" s="468">
        <v>0.28187752474619049</v>
      </c>
      <c r="O97" s="467">
        <v>179447221.39902076</v>
      </c>
      <c r="P97" s="467">
        <v>31676498.169677287</v>
      </c>
      <c r="Q97" s="468">
        <v>0.21436247639198905</v>
      </c>
    </row>
    <row r="98" spans="1:17">
      <c r="A98" s="388"/>
      <c r="B98" s="388"/>
      <c r="C98" s="252" t="s">
        <v>159</v>
      </c>
      <c r="D98" s="467">
        <v>252469262.08196917</v>
      </c>
      <c r="E98" s="467">
        <v>30026904.915013343</v>
      </c>
      <c r="F98" s="471">
        <v>0.13498735266717399</v>
      </c>
      <c r="G98" s="478">
        <v>13.058655378863115</v>
      </c>
      <c r="H98" s="478">
        <v>0.10457882257077067</v>
      </c>
      <c r="I98" s="479">
        <v>3.5839837527907257</v>
      </c>
      <c r="J98" s="479">
        <v>0.16425210869632245</v>
      </c>
      <c r="K98" s="471">
        <v>4.8030701175038812E-2</v>
      </c>
      <c r="L98" s="472">
        <v>904845733.38084114</v>
      </c>
      <c r="M98" s="472">
        <v>144152565.59005284</v>
      </c>
      <c r="N98" s="471">
        <v>0.18950159104057945</v>
      </c>
      <c r="O98" s="467">
        <v>714718215.12925708</v>
      </c>
      <c r="P98" s="467">
        <v>77383050.47403419</v>
      </c>
      <c r="Q98" s="471">
        <v>0.12141657131988919</v>
      </c>
    </row>
    <row r="99" spans="1:17">
      <c r="A99" s="388"/>
      <c r="B99" s="388"/>
      <c r="C99" s="252" t="s">
        <v>160</v>
      </c>
      <c r="D99" s="467">
        <v>569916077.59354961</v>
      </c>
      <c r="E99" s="467">
        <v>115759979.62135524</v>
      </c>
      <c r="F99" s="468">
        <v>0.25489029022889531</v>
      </c>
      <c r="G99" s="476">
        <v>29.478193071088675</v>
      </c>
      <c r="H99" s="476">
        <v>3.0301148517810503</v>
      </c>
      <c r="I99" s="477">
        <v>2.1632955399061315</v>
      </c>
      <c r="J99" s="477">
        <v>7.9083028748244022E-2</v>
      </c>
      <c r="K99" s="468">
        <v>3.794384129491158E-2</v>
      </c>
      <c r="L99" s="469">
        <v>1232896908.7789226</v>
      </c>
      <c r="M99" s="469">
        <v>286339087.36662769</v>
      </c>
      <c r="N99" s="468">
        <v>0.30250564824386589</v>
      </c>
      <c r="O99" s="467">
        <v>249155333.51537821</v>
      </c>
      <c r="P99" s="467">
        <v>47051271.69715175</v>
      </c>
      <c r="Q99" s="468">
        <v>0.23280715525386092</v>
      </c>
    </row>
    <row r="100" spans="1:17">
      <c r="A100" s="388"/>
      <c r="B100" s="388"/>
      <c r="C100" s="252" t="s">
        <v>161</v>
      </c>
      <c r="D100" s="467">
        <v>1110186457.2489781</v>
      </c>
      <c r="E100" s="467">
        <v>70641589.032220364</v>
      </c>
      <c r="F100" s="471">
        <v>6.7954343474754889E-2</v>
      </c>
      <c r="G100" s="478">
        <v>57.422999663176576</v>
      </c>
      <c r="H100" s="478">
        <v>-3.1155775129025614</v>
      </c>
      <c r="I100" s="479">
        <v>2.4431174253323813</v>
      </c>
      <c r="J100" s="479">
        <v>0.10560085228053318</v>
      </c>
      <c r="K100" s="471">
        <v>4.5176514895319569E-2</v>
      </c>
      <c r="L100" s="472">
        <v>2712315879.0730014</v>
      </c>
      <c r="M100" s="472">
        <v>282362521.18533087</v>
      </c>
      <c r="N100" s="471">
        <v>0.11620079878026351</v>
      </c>
      <c r="O100" s="467">
        <v>482274363.52459061</v>
      </c>
      <c r="P100" s="467">
        <v>15340136.050580621</v>
      </c>
      <c r="Q100" s="471">
        <v>3.2852884085124101E-2</v>
      </c>
    </row>
    <row r="101" spans="1:17">
      <c r="A101" s="388"/>
      <c r="B101" s="388" t="s">
        <v>128</v>
      </c>
      <c r="C101" s="252" t="s">
        <v>120</v>
      </c>
      <c r="D101" s="467">
        <v>120941900.87993896</v>
      </c>
      <c r="E101" s="467">
        <v>7414252.3952442557</v>
      </c>
      <c r="F101" s="468">
        <v>6.5307900711462474E-2</v>
      </c>
      <c r="G101" s="476">
        <v>9.698129645937577</v>
      </c>
      <c r="H101" s="476">
        <v>-0.55532305678211635</v>
      </c>
      <c r="I101" s="477">
        <v>3.489880937093726</v>
      </c>
      <c r="J101" s="477">
        <v>0.15994185725596655</v>
      </c>
      <c r="K101" s="468">
        <v>4.8031466468677619E-2</v>
      </c>
      <c r="L101" s="469">
        <v>422072834.37677789</v>
      </c>
      <c r="M101" s="469">
        <v>44032681.045508981</v>
      </c>
      <c r="N101" s="468">
        <v>0.11647620142330235</v>
      </c>
      <c r="O101" s="467">
        <v>367795806.40955263</v>
      </c>
      <c r="P101" s="467">
        <v>24012984.168741226</v>
      </c>
      <c r="Q101" s="468">
        <v>6.984928453441086E-2</v>
      </c>
    </row>
    <row r="102" spans="1:17">
      <c r="A102" s="388"/>
      <c r="B102" s="388"/>
      <c r="C102" s="252" t="s">
        <v>121</v>
      </c>
      <c r="D102" s="467">
        <v>206727884.03495821</v>
      </c>
      <c r="E102" s="467">
        <v>-808242.09236243367</v>
      </c>
      <c r="F102" s="471">
        <v>-3.8944645804296642E-3</v>
      </c>
      <c r="G102" s="478">
        <v>16.577164789163067</v>
      </c>
      <c r="H102" s="478">
        <v>-2.1668317769160161</v>
      </c>
      <c r="I102" s="479">
        <v>2.7068073112535944</v>
      </c>
      <c r="J102" s="479">
        <v>8.6316359271263021E-2</v>
      </c>
      <c r="K102" s="471">
        <v>3.2939002978036237E-2</v>
      </c>
      <c r="L102" s="472">
        <v>559572547.94581008</v>
      </c>
      <c r="M102" s="472">
        <v>15726007.219702363</v>
      </c>
      <c r="N102" s="471">
        <v>2.8916258617193821E-2</v>
      </c>
      <c r="O102" s="467">
        <v>102570428.97125088</v>
      </c>
      <c r="P102" s="467">
        <v>-2771327.3586791903</v>
      </c>
      <c r="Q102" s="471">
        <v>-2.6307966140220799E-2</v>
      </c>
    </row>
    <row r="103" spans="1:17">
      <c r="A103" s="388"/>
      <c r="B103" s="388"/>
      <c r="C103" s="252" t="s">
        <v>122</v>
      </c>
      <c r="D103" s="467">
        <v>366819465.79432583</v>
      </c>
      <c r="E103" s="467">
        <v>11772436.987055898</v>
      </c>
      <c r="F103" s="468">
        <v>3.3157401785909119E-2</v>
      </c>
      <c r="G103" s="476">
        <v>29.414642154983898</v>
      </c>
      <c r="H103" s="476">
        <v>-2.6520655211403756</v>
      </c>
      <c r="I103" s="477">
        <v>2.343536557875451</v>
      </c>
      <c r="J103" s="477">
        <v>0.14824225837016369</v>
      </c>
      <c r="K103" s="468">
        <v>6.7527282516777046E-2</v>
      </c>
      <c r="L103" s="469">
        <v>859654828.22934616</v>
      </c>
      <c r="M103" s="469">
        <v>80222109.832456946</v>
      </c>
      <c r="N103" s="468">
        <v>0.10292371354060562</v>
      </c>
      <c r="O103" s="467">
        <v>156072328.94148257</v>
      </c>
      <c r="P103" s="467">
        <v>5010537.9446825683</v>
      </c>
      <c r="Q103" s="468">
        <v>3.3168797427992287E-2</v>
      </c>
    </row>
    <row r="104" spans="1:17">
      <c r="A104" s="388"/>
      <c r="B104" s="388"/>
      <c r="C104" s="252" t="s">
        <v>123</v>
      </c>
      <c r="D104" s="467">
        <v>242669451.30747733</v>
      </c>
      <c r="E104" s="467">
        <v>44129396.256358445</v>
      </c>
      <c r="F104" s="471">
        <v>0.22226948735859006</v>
      </c>
      <c r="G104" s="478">
        <v>19.459259220877886</v>
      </c>
      <c r="H104" s="478">
        <v>1.5277589103041294</v>
      </c>
      <c r="I104" s="479">
        <v>2.2124510090202572</v>
      </c>
      <c r="J104" s="479">
        <v>0.10516288583863398</v>
      </c>
      <c r="K104" s="471">
        <v>4.9904369830480078E-2</v>
      </c>
      <c r="L104" s="472">
        <v>536894272.40362036</v>
      </c>
      <c r="M104" s="472">
        <v>118513172.41857189</v>
      </c>
      <c r="N104" s="471">
        <v>0.28326607588824437</v>
      </c>
      <c r="O104" s="467">
        <v>118756225.2985969</v>
      </c>
      <c r="P104" s="467">
        <v>20671351.245263621</v>
      </c>
      <c r="Q104" s="471">
        <v>0.21074963336368921</v>
      </c>
    </row>
    <row r="105" spans="1:17">
      <c r="A105" s="388"/>
      <c r="B105" s="388"/>
      <c r="C105" s="252" t="s">
        <v>159</v>
      </c>
      <c r="D105" s="467">
        <v>164225164.15753448</v>
      </c>
      <c r="E105" s="467">
        <v>21113005.912105113</v>
      </c>
      <c r="F105" s="468">
        <v>0.1475276885692513</v>
      </c>
      <c r="G105" s="476">
        <v>13.16894245532181</v>
      </c>
      <c r="H105" s="476">
        <v>0.24351181935233868</v>
      </c>
      <c r="I105" s="477">
        <v>3.5974999075352772</v>
      </c>
      <c r="J105" s="477">
        <v>0.18603906864664399</v>
      </c>
      <c r="K105" s="468">
        <v>5.4533549535702941E-2</v>
      </c>
      <c r="L105" s="469">
        <v>590800012.871696</v>
      </c>
      <c r="M105" s="469">
        <v>102578489.44858068</v>
      </c>
      <c r="N105" s="468">
        <v>0.21010644661743319</v>
      </c>
      <c r="O105" s="467">
        <v>463337722.71011347</v>
      </c>
      <c r="P105" s="467">
        <v>53240380.708521187</v>
      </c>
      <c r="Q105" s="468">
        <v>0.12982376439863508</v>
      </c>
    </row>
    <row r="106" spans="1:17">
      <c r="A106" s="388"/>
      <c r="B106" s="388"/>
      <c r="C106" s="252" t="s">
        <v>160</v>
      </c>
      <c r="D106" s="467">
        <v>377239782.9471913</v>
      </c>
      <c r="E106" s="467">
        <v>74157032.547199607</v>
      </c>
      <c r="F106" s="471">
        <v>0.24467585980835693</v>
      </c>
      <c r="G106" s="478">
        <v>30.250230036148409</v>
      </c>
      <c r="H106" s="478">
        <v>2.8767691416820576</v>
      </c>
      <c r="I106" s="479">
        <v>2.1851247763304484</v>
      </c>
      <c r="J106" s="479">
        <v>9.9531164455980203E-2</v>
      </c>
      <c r="K106" s="471">
        <v>4.7723182449971459E-2</v>
      </c>
      <c r="L106" s="472">
        <v>824315996.33542824</v>
      </c>
      <c r="M106" s="472">
        <v>192208548.23186159</v>
      </c>
      <c r="N106" s="471">
        <v>0.30407575295706607</v>
      </c>
      <c r="O106" s="467">
        <v>165149293.87448046</v>
      </c>
      <c r="P106" s="467">
        <v>30528037.844981819</v>
      </c>
      <c r="Q106" s="471">
        <v>0.226769818863467</v>
      </c>
    </row>
    <row r="107" spans="1:17">
      <c r="A107" s="388"/>
      <c r="B107" s="388"/>
      <c r="C107" s="252" t="s">
        <v>161</v>
      </c>
      <c r="D107" s="467">
        <v>705156737.94159436</v>
      </c>
      <c r="E107" s="467">
        <v>44776609.897668481</v>
      </c>
      <c r="F107" s="468">
        <v>6.7804296338078357E-2</v>
      </c>
      <c r="G107" s="476">
        <v>56.545344628350968</v>
      </c>
      <c r="H107" s="476">
        <v>-3.0980682238691557</v>
      </c>
      <c r="I107" s="477">
        <v>2.4735079805779066</v>
      </c>
      <c r="J107" s="477">
        <v>0.12489110554145011</v>
      </c>
      <c r="K107" s="468">
        <v>5.3176449027903493E-2</v>
      </c>
      <c r="L107" s="469">
        <v>1744210818.8568172</v>
      </c>
      <c r="M107" s="469">
        <v>193230906.19411707</v>
      </c>
      <c r="N107" s="468">
        <v>0.12458633707407661</v>
      </c>
      <c r="O107" s="467">
        <v>303921380.72813982</v>
      </c>
      <c r="P107" s="467">
        <v>8039704.0810274482</v>
      </c>
      <c r="Q107" s="468">
        <v>2.7172024209583343E-2</v>
      </c>
    </row>
    <row r="108" spans="1:17">
      <c r="D108" s="261"/>
      <c r="E108" s="261"/>
      <c r="F108" s="261"/>
      <c r="G108" s="261"/>
      <c r="H108" s="261"/>
      <c r="I108" s="261"/>
      <c r="J108" s="261"/>
      <c r="K108" s="261"/>
      <c r="L108" s="261"/>
      <c r="M108" s="261"/>
      <c r="N108" s="261"/>
      <c r="O108" s="261"/>
      <c r="P108" s="261"/>
      <c r="Q108" s="261"/>
    </row>
  </sheetData>
  <mergeCells count="28">
    <mergeCell ref="A87:A107"/>
    <mergeCell ref="B87:B93"/>
    <mergeCell ref="B94:B100"/>
    <mergeCell ref="B101:B107"/>
    <mergeCell ref="A66:A86"/>
    <mergeCell ref="B66:B72"/>
    <mergeCell ref="B73:B79"/>
    <mergeCell ref="B80:B86"/>
    <mergeCell ref="A24:A44"/>
    <mergeCell ref="B24:B30"/>
    <mergeCell ref="B31:B37"/>
    <mergeCell ref="B38:B44"/>
    <mergeCell ref="A45:A65"/>
    <mergeCell ref="B45:B51"/>
    <mergeCell ref="B52:B58"/>
    <mergeCell ref="B59:B65"/>
    <mergeCell ref="L1:N1"/>
    <mergeCell ref="O1:Q1"/>
    <mergeCell ref="A3:A23"/>
    <mergeCell ref="B3:B9"/>
    <mergeCell ref="B10:B16"/>
    <mergeCell ref="B17:B23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5960F-CC53-4690-AABA-5610C403190C}">
  <dimension ref="A1"/>
  <sheetViews>
    <sheetView zoomScale="130" zoomScaleNormal="130" workbookViewId="0"/>
  </sheetViews>
  <sheetFormatPr defaultRowHeight="14.4"/>
  <sheetData/>
  <sheetProtection algorithmName="SHA-512" hashValue="QMqhs8KgK4J/A1cA1y+OId/n4esKRfBeLSRpmNf/7hSHjurPzwYSQCQK+s1DDxHEQLcPMlgH64B7j58fo98hdA==" saltValue="xvCzB+xaRe177RXV6KKiBw==" spinCount="100000" sheet="1" objects="1" scenarios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7">
    <tabColor rgb="FF002776"/>
    <pageSetUpPr fitToPage="1"/>
  </sheetPr>
  <dimension ref="B2:M21"/>
  <sheetViews>
    <sheetView showGridLines="0" tabSelected="1" zoomScaleNormal="100" workbookViewId="0">
      <selection activeCell="H8" sqref="H8"/>
    </sheetView>
  </sheetViews>
  <sheetFormatPr defaultRowHeight="14.4"/>
  <cols>
    <col min="2" max="2" width="45" bestFit="1" customWidth="1"/>
    <col min="8" max="8" width="34.77734375" customWidth="1"/>
  </cols>
  <sheetData>
    <row r="2" spans="2:13" ht="15" thickBot="1"/>
    <row r="3" spans="2:13" ht="24" thickBot="1">
      <c r="B3" s="312"/>
      <c r="G3" s="392" t="s">
        <v>129</v>
      </c>
      <c r="H3" s="393"/>
      <c r="I3" s="393"/>
      <c r="J3" s="394"/>
      <c r="K3" s="55"/>
      <c r="L3" s="55"/>
      <c r="M3" s="55"/>
    </row>
    <row r="5" spans="2:13">
      <c r="H5" t="s">
        <v>490</v>
      </c>
    </row>
    <row r="6" spans="2:13">
      <c r="H6" s="79" t="s">
        <v>491</v>
      </c>
    </row>
    <row r="7" spans="2:13">
      <c r="H7" t="s">
        <v>492</v>
      </c>
    </row>
    <row r="8" spans="2:13">
      <c r="I8" s="56"/>
      <c r="J8" s="56"/>
      <c r="K8" s="56"/>
    </row>
    <row r="9" spans="2:13" ht="15" thickBot="1">
      <c r="H9" s="57" t="s">
        <v>44</v>
      </c>
      <c r="I9" s="22"/>
      <c r="J9" s="22"/>
      <c r="K9" s="22"/>
    </row>
    <row r="10" spans="2:13">
      <c r="H10" s="212" t="s">
        <v>484</v>
      </c>
      <c r="I10" s="22"/>
      <c r="J10" s="22"/>
      <c r="K10" s="22"/>
    </row>
    <row r="11" spans="2:13">
      <c r="H11" s="212" t="s">
        <v>483</v>
      </c>
      <c r="I11" s="22"/>
      <c r="J11" s="22"/>
      <c r="K11" s="22"/>
    </row>
    <row r="12" spans="2:13">
      <c r="H12" s="212" t="s">
        <v>16</v>
      </c>
      <c r="I12" s="22"/>
      <c r="J12" s="22"/>
      <c r="K12" s="22"/>
    </row>
    <row r="13" spans="2:13">
      <c r="H13" s="212" t="s">
        <v>17</v>
      </c>
      <c r="I13" s="22"/>
      <c r="J13" s="22"/>
      <c r="K13" s="22"/>
    </row>
    <row r="14" spans="2:13">
      <c r="H14" s="212" t="s">
        <v>18</v>
      </c>
      <c r="I14" s="22"/>
      <c r="J14" s="22"/>
      <c r="K14" s="22"/>
    </row>
    <row r="15" spans="2:13">
      <c r="H15" s="212" t="s">
        <v>40</v>
      </c>
      <c r="I15" s="22"/>
      <c r="J15" s="22"/>
      <c r="K15" s="22"/>
    </row>
    <row r="16" spans="2:13" hidden="1">
      <c r="H16" s="212" t="s">
        <v>41</v>
      </c>
      <c r="I16" s="22"/>
      <c r="J16" s="22"/>
      <c r="K16" s="22"/>
    </row>
    <row r="17" spans="8:11" hidden="1">
      <c r="H17" s="212" t="s">
        <v>125</v>
      </c>
      <c r="I17" s="22"/>
      <c r="J17" s="22"/>
      <c r="K17" s="22"/>
    </row>
    <row r="18" spans="8:11" hidden="1">
      <c r="H18" s="212" t="s">
        <v>485</v>
      </c>
      <c r="I18" s="22"/>
      <c r="J18" s="22"/>
      <c r="K18" s="22"/>
    </row>
    <row r="19" spans="8:11">
      <c r="H19" s="212" t="s">
        <v>42</v>
      </c>
      <c r="I19" s="22"/>
      <c r="J19" s="22"/>
      <c r="K19" s="22"/>
    </row>
    <row r="20" spans="8:11" hidden="1">
      <c r="H20" s="212" t="s">
        <v>486</v>
      </c>
      <c r="I20" s="22"/>
      <c r="J20" s="22"/>
      <c r="K20" s="22"/>
    </row>
    <row r="21" spans="8:11">
      <c r="H21" s="212" t="s">
        <v>43</v>
      </c>
      <c r="I21" s="22"/>
      <c r="J21" s="22"/>
      <c r="K21" s="22"/>
    </row>
  </sheetData>
  <mergeCells count="1">
    <mergeCell ref="G3:J3"/>
  </mergeCells>
  <hyperlinks>
    <hyperlink ref="H10" location="'TOTAL U.S. MULO+ with C'!A1" display="TOTAL U.S. MULO+C" xr:uid="{00000000-0004-0000-0D00-000000000000}"/>
    <hyperlink ref="H11" location="'TOTAL U.S. MULO+'!A1" display="TOTAL U.S. MULO" xr:uid="{00000000-0004-0000-0D00-000001000000}"/>
    <hyperlink ref="H12" location="'TOTAL U.S. FOOD'!A1" display="TOTAL U.S. FOOD" xr:uid="{00000000-0004-0000-0D00-000002000000}"/>
    <hyperlink ref="H13" location="'TOTAL U.S. CONVENIENCE'!A1" display="TOTAL U.S. CONVENIENCE" xr:uid="{00000000-0004-0000-0D00-000004000000}"/>
    <hyperlink ref="H14" location="'TOTAL U.S. ALL OTHER OUTLETS'!A1" display="'TOTAL U.S. ALL OTHER OUTLETS'!A1" xr:uid="{00000000-0004-0000-0D00-000005000000}"/>
    <hyperlink ref="H15" location="'TOTAL U.S. ALL OTHER OUTLET xWM'!A1" display="'TOTAL U.S. ALL OTHER OUTLET xWM'!A1" xr:uid="{00000000-0004-0000-0D00-000006000000}"/>
    <hyperlink ref="H16" location="'WALMART'!A1" display="'WALMART'!A1" xr:uid="{00000000-0004-0000-0D00-000007000000}"/>
    <hyperlink ref="H17" location="'TOP PERFORMERS'!A1" display="'TOP PERFORMERS'!A1" xr:uid="{00000000-0004-0000-0D00-000008000000}"/>
    <hyperlink ref="H18" location="'CIRCANA STANDARD REGIONS'!A1" display="IRI STANDARD REGIONS" xr:uid="{00000000-0004-0000-0D00-000009000000}"/>
    <hyperlink ref="H19" location="'WALMART REGIONS'!A1" display="'WALMART REGIONS'!A1" xr:uid="{00000000-0004-0000-0D00-00000A000000}"/>
    <hyperlink ref="H20" location="'CIRCANA REGIONS &amp; MARKETS'!A1" display="IRI STANDARD REGIONS &amp; MARKETS" xr:uid="{00000000-0004-0000-0D00-00000B000000}"/>
    <hyperlink ref="H21" location="'DMI CUSTOM REGIONS &amp; MARKETS'!A1" display="DMI CUSTOM REGIONS &amp; MARKETS" xr:uid="{00000000-0004-0000-0D00-00000C000000}"/>
  </hyperlinks>
  <pageMargins left="0.7" right="0.7" top="0.75" bottom="0.75" header="0.3" footer="0.3"/>
  <pageSetup scale="7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8">
    <tabColor rgb="FFC00000"/>
    <pageSetUpPr fitToPage="1"/>
  </sheetPr>
  <dimension ref="A2:Q295"/>
  <sheetViews>
    <sheetView showGridLines="0" topLeftCell="A112" zoomScale="80" zoomScaleNormal="80" workbookViewId="0">
      <selection activeCell="D150" sqref="D150"/>
    </sheetView>
  </sheetViews>
  <sheetFormatPr defaultColWidth="9.21875" defaultRowHeight="14.4"/>
  <cols>
    <col min="1" max="1" width="9.21875" style="1"/>
    <col min="2" max="2" width="21.77734375" style="1" customWidth="1"/>
    <col min="3" max="3" width="41.21875" style="157" customWidth="1"/>
    <col min="4" max="4" width="20.21875" style="1" bestFit="1" customWidth="1"/>
    <col min="5" max="5" width="17.21875" style="1" bestFit="1" customWidth="1"/>
    <col min="6" max="6" width="11.5546875" style="156" customWidth="1"/>
    <col min="7" max="10" width="10.44140625" style="156" customWidth="1"/>
    <col min="11" max="11" width="11.5546875" style="156" bestFit="1" customWidth="1"/>
    <col min="12" max="12" width="20.21875" style="1" bestFit="1" customWidth="1"/>
    <col min="13" max="13" width="17.77734375" style="1" bestFit="1" customWidth="1"/>
    <col min="14" max="14" width="11.5546875" style="156" bestFit="1" customWidth="1"/>
    <col min="15" max="15" width="20.21875" style="1" bestFit="1" customWidth="1"/>
    <col min="16" max="16" width="17.44140625" style="1" bestFit="1" customWidth="1"/>
    <col min="17" max="17" width="11.5546875" style="156" bestFit="1" customWidth="1"/>
    <col min="18" max="16384" width="9.21875" style="1"/>
  </cols>
  <sheetData>
    <row r="2" spans="2:17" ht="23.4">
      <c r="B2" s="403" t="s">
        <v>129</v>
      </c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</row>
    <row r="3" spans="2:17">
      <c r="B3" s="404" t="s">
        <v>351</v>
      </c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</row>
    <row r="4" spans="2:17" ht="15" thickBot="1">
      <c r="B4" s="405" t="str">
        <f>'HOME PAGE'!H5</f>
        <v>4 WEEKS  ENDING 08-10-2025</v>
      </c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</row>
    <row r="5" spans="2:17">
      <c r="D5" s="406" t="s">
        <v>58</v>
      </c>
      <c r="E5" s="407"/>
      <c r="F5" s="408"/>
      <c r="G5" s="409" t="s">
        <v>20</v>
      </c>
      <c r="H5" s="410"/>
      <c r="I5" s="406" t="s">
        <v>21</v>
      </c>
      <c r="J5" s="407"/>
      <c r="K5" s="408"/>
      <c r="L5" s="409" t="s">
        <v>22</v>
      </c>
      <c r="M5" s="407"/>
      <c r="N5" s="410"/>
      <c r="O5" s="406" t="s">
        <v>23</v>
      </c>
      <c r="P5" s="407"/>
      <c r="Q5" s="408"/>
    </row>
    <row r="6" spans="2:17" s="14" customFormat="1" ht="23.1" customHeight="1" thickBot="1">
      <c r="C6" s="158"/>
      <c r="D6" s="85" t="s">
        <v>19</v>
      </c>
      <c r="E6" s="86" t="s">
        <v>25</v>
      </c>
      <c r="F6" s="17" t="s">
        <v>26</v>
      </c>
      <c r="G6" s="18" t="s">
        <v>19</v>
      </c>
      <c r="H6" s="58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58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330" t="s">
        <v>11</v>
      </c>
      <c r="D7" s="331">
        <f>'Segment Data'!D3</f>
        <v>341881947.09652036</v>
      </c>
      <c r="E7" s="332">
        <f>'Segment Data'!E3</f>
        <v>21756055.217051387</v>
      </c>
      <c r="F7" s="333">
        <f>'Segment Data'!F3</f>
        <v>6.7960935897190058E-2</v>
      </c>
      <c r="G7" s="334">
        <f>'Segment Data'!G3</f>
        <v>99.967531951179907</v>
      </c>
      <c r="H7" s="335">
        <f>'Segment Data'!H3</f>
        <v>1.4751071522695725E-2</v>
      </c>
      <c r="I7" s="336">
        <f>'Segment Data'!I3</f>
        <v>2.9655959931064348</v>
      </c>
      <c r="J7" s="337">
        <f>'Segment Data'!J3</f>
        <v>0.16695737894043505</v>
      </c>
      <c r="K7" s="333">
        <f>'Segment Data'!K3</f>
        <v>5.9656640945114921E-2</v>
      </c>
      <c r="L7" s="338">
        <f>'Segment Data'!L3</f>
        <v>1013883732.4248669</v>
      </c>
      <c r="M7" s="339">
        <f>'Segment Data'!M3</f>
        <v>117967050.01665521</v>
      </c>
      <c r="N7" s="333">
        <f>'Segment Data'!N3</f>
        <v>0.13167189799341764</v>
      </c>
      <c r="O7" s="331">
        <f>'Segment Data'!O3</f>
        <v>353533284.81696463</v>
      </c>
      <c r="P7" s="332">
        <f>'Segment Data'!P3</f>
        <v>14441569.01396364</v>
      </c>
      <c r="Q7" s="333">
        <f>'Segment Data'!Q3</f>
        <v>4.2588976200036766E-2</v>
      </c>
    </row>
    <row r="8" spans="2:17">
      <c r="B8" s="395" t="s">
        <v>54</v>
      </c>
      <c r="C8" s="163" t="s">
        <v>138</v>
      </c>
      <c r="D8" s="88">
        <f>'Segment Data'!D4</f>
        <v>7770048.6094485354</v>
      </c>
      <c r="E8" s="87">
        <f>'Segment Data'!E4</f>
        <v>2741682.1742815254</v>
      </c>
      <c r="F8" s="89">
        <f>'Segment Data'!F4</f>
        <v>0.54524311416665172</v>
      </c>
      <c r="G8" s="106">
        <f>'Segment Data'!G4</f>
        <v>2.2719906366040852</v>
      </c>
      <c r="H8" s="92">
        <f>'Segment Data'!H4</f>
        <v>0.70198576906245735</v>
      </c>
      <c r="I8" s="191">
        <f>'Segment Data'!I4</f>
        <v>4.4599541244784664</v>
      </c>
      <c r="J8" s="192">
        <f>'Segment Data'!J4</f>
        <v>-0.49085953172219199</v>
      </c>
      <c r="K8" s="89">
        <f>'Segment Data'!K4</f>
        <v>-9.914724443474332E-2</v>
      </c>
      <c r="L8" s="90">
        <f>'Segment Data'!L4</f>
        <v>34654060.34310817</v>
      </c>
      <c r="M8" s="91">
        <f>'Segment Data'!M4</f>
        <v>9759555.1275023147</v>
      </c>
      <c r="N8" s="89">
        <f>'Segment Data'!N4</f>
        <v>0.39203651741526679</v>
      </c>
      <c r="O8" s="88">
        <f>'Segment Data'!O4</f>
        <v>13243822.969481725</v>
      </c>
      <c r="P8" s="87">
        <f>'Segment Data'!P4</f>
        <v>2660690.7546204533</v>
      </c>
      <c r="Q8" s="89">
        <f>'Segment Data'!Q4</f>
        <v>0.25140862842894485</v>
      </c>
    </row>
    <row r="9" spans="2:17">
      <c r="B9" s="396"/>
      <c r="C9" s="163" t="s">
        <v>142</v>
      </c>
      <c r="D9" s="88">
        <f>'Segment Data'!D5</f>
        <v>5475126.8877775669</v>
      </c>
      <c r="E9" s="87">
        <f>'Segment Data'!E5</f>
        <v>288624.94192653894</v>
      </c>
      <c r="F9" s="89">
        <f>'Segment Data'!F5</f>
        <v>5.5649249713947593E-2</v>
      </c>
      <c r="G9" s="106">
        <f>'Segment Data'!G5</f>
        <v>1.6009471302564688</v>
      </c>
      <c r="H9" s="92">
        <f>'Segment Data'!H5</f>
        <v>-1.8432325375782765E-2</v>
      </c>
      <c r="I9" s="191">
        <f>'Segment Data'!I5</f>
        <v>3.7699142391287412</v>
      </c>
      <c r="J9" s="192">
        <f>'Segment Data'!J5</f>
        <v>4.8950017490187125E-2</v>
      </c>
      <c r="K9" s="89">
        <f>'Segment Data'!K5</f>
        <v>1.3155197033480646E-2</v>
      </c>
      <c r="L9" s="90">
        <f>'Segment Data'!L5</f>
        <v>20640758.81526928</v>
      </c>
      <c r="M9" s="91">
        <f>'Segment Data'!M5</f>
        <v>1341970.6392988637</v>
      </c>
      <c r="N9" s="89">
        <f>'Segment Data'!N5</f>
        <v>6.9536523592180641E-2</v>
      </c>
      <c r="O9" s="88">
        <f>'Segment Data'!O5</f>
        <v>8353636.7745679365</v>
      </c>
      <c r="P9" s="87">
        <f>'Segment Data'!P5</f>
        <v>635075.256936335</v>
      </c>
      <c r="Q9" s="89">
        <f>'Segment Data'!Q5</f>
        <v>8.2278965515222638E-2</v>
      </c>
    </row>
    <row r="10" spans="2:17">
      <c r="B10" s="396"/>
      <c r="C10" s="163" t="s">
        <v>139</v>
      </c>
      <c r="D10" s="88">
        <f>'Segment Data'!D6</f>
        <v>181322139.39903966</v>
      </c>
      <c r="E10" s="87">
        <f>'Segment Data'!E6</f>
        <v>25588950.092867076</v>
      </c>
      <c r="F10" s="89">
        <f>'Segment Data'!F6</f>
        <v>0.16431275957855723</v>
      </c>
      <c r="G10" s="106">
        <f>'Segment Data'!G6</f>
        <v>53.019256845148234</v>
      </c>
      <c r="H10" s="92">
        <f>'Segment Data'!H6</f>
        <v>4.3947446102215935</v>
      </c>
      <c r="I10" s="191">
        <f>'Segment Data'!I6</f>
        <v>3.2633642434293524</v>
      </c>
      <c r="J10" s="192">
        <f>'Segment Data'!J6</f>
        <v>0.1738425691888259</v>
      </c>
      <c r="K10" s="89">
        <f>'Segment Data'!K6</f>
        <v>5.6268441370154909E-2</v>
      </c>
      <c r="L10" s="90">
        <f>'Segment Data'!L6</f>
        <v>591720186.25693858</v>
      </c>
      <c r="M10" s="91">
        <f>'Segment Data'!M6</f>
        <v>110579122.4969154</v>
      </c>
      <c r="N10" s="89">
        <f>'Segment Data'!N6</f>
        <v>0.22982682382742645</v>
      </c>
      <c r="O10" s="88">
        <f>'Segment Data'!O6</f>
        <v>191097422.45143941</v>
      </c>
      <c r="P10" s="87">
        <f>'Segment Data'!P6</f>
        <v>16862268.81750524</v>
      </c>
      <c r="Q10" s="89">
        <f>'Segment Data'!Q6</f>
        <v>9.6778798456094869E-2</v>
      </c>
    </row>
    <row r="11" spans="2:17">
      <c r="B11" s="396"/>
      <c r="C11" s="163" t="s">
        <v>141</v>
      </c>
      <c r="D11" s="88">
        <f>'Segment Data'!D7</f>
        <v>5372597.0169574544</v>
      </c>
      <c r="E11" s="87">
        <f>'Segment Data'!E7</f>
        <v>1207159.4875153648</v>
      </c>
      <c r="F11" s="89">
        <f>'Segment Data'!F7</f>
        <v>0.28980376706718952</v>
      </c>
      <c r="G11" s="106">
        <f>'Segment Data'!G7</f>
        <v>1.5709670209696036</v>
      </c>
      <c r="H11" s="92">
        <f>'Segment Data'!H7</f>
        <v>0.2703941050962908</v>
      </c>
      <c r="I11" s="191">
        <f>'Segment Data'!I7</f>
        <v>4.866987304942727</v>
      </c>
      <c r="J11" s="192">
        <f>'Segment Data'!J7</f>
        <v>1.158557964563478E-2</v>
      </c>
      <c r="K11" s="89">
        <f>'Segment Data'!K7</f>
        <v>2.3861217466873727E-3</v>
      </c>
      <c r="L11" s="90">
        <f>'Segment Data'!L7</f>
        <v>26148361.476105098</v>
      </c>
      <c r="M11" s="91">
        <f>'Segment Data'!M7</f>
        <v>5923488.9090347178</v>
      </c>
      <c r="N11" s="89">
        <f>'Segment Data'!N7</f>
        <v>0.29288139588474793</v>
      </c>
      <c r="O11" s="88">
        <f>'Segment Data'!O7</f>
        <v>11007424.641984113</v>
      </c>
      <c r="P11" s="87">
        <f>'Segment Data'!P7</f>
        <v>2223848.3935996518</v>
      </c>
      <c r="Q11" s="89">
        <f>'Segment Data'!Q7</f>
        <v>0.25318256831990021</v>
      </c>
    </row>
    <row r="12" spans="2:17" ht="15" thickBot="1">
      <c r="B12" s="397"/>
      <c r="C12" s="163" t="s">
        <v>140</v>
      </c>
      <c r="D12" s="155">
        <f>'Segment Data'!D8</f>
        <v>141942035.18331435</v>
      </c>
      <c r="E12" s="149">
        <f>'Segment Data'!E8</f>
        <v>-8070361.4795445502</v>
      </c>
      <c r="F12" s="151">
        <f>'Segment Data'!F8</f>
        <v>-5.3797963762168631E-2</v>
      </c>
      <c r="G12" s="152">
        <f>'Segment Data'!G8</f>
        <v>41.504370318206547</v>
      </c>
      <c r="H12" s="153">
        <f>'Segment Data'!H8</f>
        <v>-5.3339410874838933</v>
      </c>
      <c r="I12" s="193">
        <f>'Segment Data'!I8</f>
        <v>2.4004190519983353</v>
      </c>
      <c r="J12" s="194">
        <f>'Segment Data'!J8</f>
        <v>6.4895718703802618E-2</v>
      </c>
      <c r="K12" s="151">
        <f>'Segment Data'!K8</f>
        <v>2.7786371379240091E-2</v>
      </c>
      <c r="L12" s="154">
        <f>'Segment Data'!L8</f>
        <v>340720365.53344578</v>
      </c>
      <c r="M12" s="150">
        <f>'Segment Data'!M8</f>
        <v>-9637087.1560961008</v>
      </c>
      <c r="N12" s="151">
        <f>'Segment Data'!N8</f>
        <v>-2.750644258347117E-2</v>
      </c>
      <c r="O12" s="155">
        <f>'Segment Data'!O8</f>
        <v>129830977.97949141</v>
      </c>
      <c r="P12" s="149">
        <f>'Segment Data'!P8</f>
        <v>-7940314.2086980641</v>
      </c>
      <c r="Q12" s="151">
        <f>'Segment Data'!Q8</f>
        <v>-5.7634025801630337E-2</v>
      </c>
    </row>
    <row r="13" spans="2:17">
      <c r="B13" s="401" t="s">
        <v>55</v>
      </c>
      <c r="C13" s="162" t="s">
        <v>67</v>
      </c>
      <c r="D13" s="127">
        <f>'Type Data'!D3</f>
        <v>275169668.77702326</v>
      </c>
      <c r="E13" s="121">
        <f>'Type Data'!E3</f>
        <v>13254853.225469112</v>
      </c>
      <c r="F13" s="123">
        <f>'Type Data'!F3</f>
        <v>5.060749693581227E-2</v>
      </c>
      <c r="G13" s="124">
        <f>'Type Data'!G3</f>
        <v>80.460617733923712</v>
      </c>
      <c r="H13" s="125">
        <f>'Type Data'!H3</f>
        <v>-1.3169417576311275</v>
      </c>
      <c r="I13" s="195">
        <f>'Type Data'!I3</f>
        <v>2.9170632125773865</v>
      </c>
      <c r="J13" s="196">
        <f>'Type Data'!J3</f>
        <v>0.15276502490113586</v>
      </c>
      <c r="K13" s="123">
        <f>'Type Data'!K3</f>
        <v>5.5263583929617437E-2</v>
      </c>
      <c r="L13" s="126">
        <f>'Type Data'!L3</f>
        <v>802687318.0065589</v>
      </c>
      <c r="M13" s="122">
        <f>'Type Data'!M3</f>
        <v>78676668.051838279</v>
      </c>
      <c r="N13" s="123">
        <f>'Type Data'!N3</f>
        <v>0.10866783251980988</v>
      </c>
      <c r="O13" s="127">
        <f>'Type Data'!O3</f>
        <v>278080982.48544794</v>
      </c>
      <c r="P13" s="121">
        <f>'Type Data'!P3</f>
        <v>6576753.3164330125</v>
      </c>
      <c r="Q13" s="123">
        <f>'Type Data'!Q3</f>
        <v>2.422339179232047E-2</v>
      </c>
    </row>
    <row r="14" spans="2:17">
      <c r="B14" s="399"/>
      <c r="C14" s="163" t="s">
        <v>68</v>
      </c>
      <c r="D14" s="88">
        <f>'Type Data'!D4</f>
        <v>46953278.352632493</v>
      </c>
      <c r="E14" s="87">
        <f>'Type Data'!E4</f>
        <v>7896896.902912505</v>
      </c>
      <c r="F14" s="89">
        <f>'Type Data'!F4</f>
        <v>0.20219223107186038</v>
      </c>
      <c r="G14" s="106">
        <f>'Type Data'!G4</f>
        <v>13.72931034759865</v>
      </c>
      <c r="H14" s="92">
        <f>'Type Data'!H4</f>
        <v>1.5347517816642426</v>
      </c>
      <c r="I14" s="191">
        <f>'Type Data'!I4</f>
        <v>3.1095836622807571</v>
      </c>
      <c r="J14" s="192">
        <f>'Type Data'!J4</f>
        <v>0.22656972165458544</v>
      </c>
      <c r="K14" s="89">
        <f>'Type Data'!K4</f>
        <v>7.8587799546115264E-2</v>
      </c>
      <c r="L14" s="90">
        <f>'Type Data'!L4</f>
        <v>146005147.25586674</v>
      </c>
      <c r="M14" s="91">
        <f>'Type Data'!M4</f>
        <v>33405055.065910608</v>
      </c>
      <c r="N14" s="89">
        <f>'Type Data'!N4</f>
        <v>0.29666987314323284</v>
      </c>
      <c r="O14" s="88">
        <f>'Type Data'!O4</f>
        <v>40083191.428742982</v>
      </c>
      <c r="P14" s="87">
        <f>'Type Data'!P4</f>
        <v>8388629.6440508366</v>
      </c>
      <c r="Q14" s="89">
        <f>'Type Data'!Q4</f>
        <v>0.26467094579305339</v>
      </c>
    </row>
    <row r="15" spans="2:17">
      <c r="B15" s="399"/>
      <c r="C15" s="163" t="s">
        <v>69</v>
      </c>
      <c r="D15" s="88">
        <f>'Type Data'!D5</f>
        <v>18719756.316961464</v>
      </c>
      <c r="E15" s="87">
        <f>'Type Data'!E5</f>
        <v>578569.71818621457</v>
      </c>
      <c r="F15" s="89">
        <f>'Type Data'!F5</f>
        <v>3.1892606089244185E-2</v>
      </c>
      <c r="G15" s="106">
        <f>'Type Data'!G5</f>
        <v>5.4737252248239372</v>
      </c>
      <c r="H15" s="92">
        <f>'Type Data'!H5</f>
        <v>-0.19049030725514182</v>
      </c>
      <c r="I15" s="191">
        <f>'Type Data'!I5</f>
        <v>3.3120341334570953</v>
      </c>
      <c r="J15" s="192">
        <f>'Type Data'!J5</f>
        <v>0.21037128534145122</v>
      </c>
      <c r="K15" s="89">
        <f>'Type Data'!K5</f>
        <v>6.7825323267891049E-2</v>
      </c>
      <c r="L15" s="90">
        <f>'Type Data'!L5</f>
        <v>62000471.891775444</v>
      </c>
      <c r="M15" s="91">
        <f>'Type Data'!M5</f>
        <v>5732627.3976208493</v>
      </c>
      <c r="N15" s="89">
        <f>'Type Data'!N5</f>
        <v>0.10188105567499366</v>
      </c>
      <c r="O15" s="88">
        <f>'Type Data'!O5</f>
        <v>31212136.303147063</v>
      </c>
      <c r="P15" s="87">
        <f>'Type Data'!P5</f>
        <v>-626755.42844721302</v>
      </c>
      <c r="Q15" s="89">
        <f>'Type Data'!Q5</f>
        <v>-1.968521497955511E-2</v>
      </c>
    </row>
    <row r="16" spans="2:17" ht="15" thickBot="1">
      <c r="B16" s="402"/>
      <c r="C16" s="164" t="s">
        <v>70</v>
      </c>
      <c r="D16" s="155">
        <f>'Type Data'!D6</f>
        <v>1039243.6499066534</v>
      </c>
      <c r="E16" s="149">
        <f>'Type Data'!E6</f>
        <v>25735.37048173626</v>
      </c>
      <c r="F16" s="151">
        <f>'Type Data'!F6</f>
        <v>2.5392363342447453E-2</v>
      </c>
      <c r="G16" s="152">
        <f>'Type Data'!G6</f>
        <v>0.30387864483459753</v>
      </c>
      <c r="H16" s="153">
        <f>'Type Data'!H6</f>
        <v>-1.2568645255948641E-2</v>
      </c>
      <c r="I16" s="193">
        <f>'Type Data'!I6</f>
        <v>3.07030528495596</v>
      </c>
      <c r="J16" s="194">
        <f>'Type Data'!J6</f>
        <v>7.270197864267125E-2</v>
      </c>
      <c r="K16" s="151">
        <f>'Type Data'!K6</f>
        <v>2.4253368846222156E-2</v>
      </c>
      <c r="L16" s="154">
        <f>'Type Data'!L6</f>
        <v>3190795.2706653196</v>
      </c>
      <c r="M16" s="150">
        <f>'Type Data'!M6</f>
        <v>152699.50128529547</v>
      </c>
      <c r="N16" s="151">
        <f>'Type Data'!N6</f>
        <v>5.0261582542691349E-2</v>
      </c>
      <c r="O16" s="155">
        <f>'Type Data'!O6</f>
        <v>4156974.5996266138</v>
      </c>
      <c r="P16" s="149">
        <f>'Type Data'!P6</f>
        <v>102941.48192694504</v>
      </c>
      <c r="Q16" s="151">
        <f>'Type Data'!Q6</f>
        <v>2.5392363342447453E-2</v>
      </c>
    </row>
    <row r="17" spans="2:17" ht="15" customHeight="1" thickBot="1">
      <c r="B17" s="105" t="s">
        <v>71</v>
      </c>
      <c r="C17" s="165" t="s">
        <v>72</v>
      </c>
      <c r="D17" s="148">
        <f>Granola!D3</f>
        <v>18973.343342842469</v>
      </c>
      <c r="E17" s="142">
        <f>Granola!E3</f>
        <v>-311808.44347248133</v>
      </c>
      <c r="F17" s="144">
        <f>Granola!F3</f>
        <v>-0.94264090678778711</v>
      </c>
      <c r="G17" s="145">
        <f>Granola!G3</f>
        <v>5.5478749988247464E-3</v>
      </c>
      <c r="H17" s="146">
        <f>Granola!H3</f>
        <v>-9.773199175116612E-2</v>
      </c>
      <c r="I17" s="197">
        <f>Granola!I3</f>
        <v>5.7070685797495271</v>
      </c>
      <c r="J17" s="198">
        <f>Granola!J3</f>
        <v>1.7498479021678532</v>
      </c>
      <c r="K17" s="144">
        <f>Granola!K3</f>
        <v>0.442191134823751</v>
      </c>
      <c r="L17" s="147">
        <f>Granola!L3</f>
        <v>108282.17164473611</v>
      </c>
      <c r="M17" s="143">
        <f>Granola!M3</f>
        <v>-1200694.3549082763</v>
      </c>
      <c r="N17" s="144">
        <f>Granola!N3</f>
        <v>-0.91727722426781755</v>
      </c>
      <c r="O17" s="148">
        <f>Granola!O3</f>
        <v>38098.687131884792</v>
      </c>
      <c r="P17" s="142">
        <f>Granola!P3</f>
        <v>-616546.81147424737</v>
      </c>
      <c r="Q17" s="144">
        <f>Granola!Q3</f>
        <v>-0.941802567629344</v>
      </c>
    </row>
    <row r="18" spans="2:17">
      <c r="B18" s="398" t="s">
        <v>73</v>
      </c>
      <c r="C18" s="166" t="s">
        <v>14</v>
      </c>
      <c r="D18" s="136">
        <f>'NB vs PL'!D3</f>
        <v>275713148.88725966</v>
      </c>
      <c r="E18" s="128">
        <f>'NB vs PL'!E3</f>
        <v>15259290.00135991</v>
      </c>
      <c r="F18" s="132">
        <f>'NB vs PL'!F3</f>
        <v>5.8587306276175144E-2</v>
      </c>
      <c r="G18" s="133">
        <f>'NB vs PL'!G3</f>
        <v>80.61953330623254</v>
      </c>
      <c r="H18" s="134">
        <f>'NB vs PL'!H3</f>
        <v>-0.70187226219064769</v>
      </c>
      <c r="I18" s="199">
        <f>'NB vs PL'!I3</f>
        <v>3.2249720354803606</v>
      </c>
      <c r="J18" s="200">
        <f>'NB vs PL'!J3</f>
        <v>0.19358952445668232</v>
      </c>
      <c r="K18" s="132">
        <f>'NB vs PL'!K3</f>
        <v>6.3861793670937417E-2</v>
      </c>
      <c r="L18" s="135">
        <f>'NB vs PL'!L3</f>
        <v>889167194.97564554</v>
      </c>
      <c r="M18" s="129">
        <f>'NB vs PL'!M3</f>
        <v>99631922.220299959</v>
      </c>
      <c r="N18" s="132">
        <f>'NB vs PL'!N3</f>
        <v>0.12619059041225766</v>
      </c>
      <c r="O18" s="136">
        <f>'NB vs PL'!O3</f>
        <v>306108315.28369427</v>
      </c>
      <c r="P18" s="128">
        <f>'NB vs PL'!P3</f>
        <v>13823455.80682832</v>
      </c>
      <c r="Q18" s="132">
        <f>'NB vs PL'!Q3</f>
        <v>4.7294464145592983E-2</v>
      </c>
    </row>
    <row r="19" spans="2:17" ht="15" thickBot="1">
      <c r="B19" s="400"/>
      <c r="C19" s="167" t="s">
        <v>13</v>
      </c>
      <c r="D19" s="141">
        <f>'NB vs PL'!D4</f>
        <v>66279836.658771984</v>
      </c>
      <c r="E19" s="130">
        <f>'NB vs PL'!E4</f>
        <v>6456571.6246240065</v>
      </c>
      <c r="F19" s="137">
        <f>'NB vs PL'!F4</f>
        <v>0.10792743627313726</v>
      </c>
      <c r="G19" s="138">
        <f>'NB vs PL'!G4</f>
        <v>19.380466693768312</v>
      </c>
      <c r="H19" s="139">
        <f>'NB vs PL'!H4</f>
        <v>0.70187226219012544</v>
      </c>
      <c r="I19" s="201">
        <f>'NB vs PL'!I4</f>
        <v>1.8899271517489749</v>
      </c>
      <c r="J19" s="202">
        <f>'NB vs PL'!J4</f>
        <v>9.9323969010350899E-2</v>
      </c>
      <c r="K19" s="137">
        <f>'NB vs PL'!K4</f>
        <v>5.5469559066928853E-2</v>
      </c>
      <c r="L19" s="140">
        <f>'NB vs PL'!L4</f>
        <v>125264062.91490023</v>
      </c>
      <c r="M19" s="131">
        <f>'NB vs PL'!M4</f>
        <v>18144334.142938629</v>
      </c>
      <c r="N19" s="137">
        <f>'NB vs PL'!N4</f>
        <v>0.16938368264136117</v>
      </c>
      <c r="O19" s="141">
        <f>'NB vs PL'!O4</f>
        <v>47530015.247503348</v>
      </c>
      <c r="P19" s="130">
        <f>'NB vs PL'!P4</f>
        <v>493518.14226873964</v>
      </c>
      <c r="Q19" s="137">
        <f>'NB vs PL'!Q4</f>
        <v>1.0492238424230296E-2</v>
      </c>
    </row>
    <row r="20" spans="2:17">
      <c r="B20" s="401" t="s">
        <v>56</v>
      </c>
      <c r="C20" s="162" t="s">
        <v>63</v>
      </c>
      <c r="D20" s="127">
        <f>Package!D3</f>
        <v>160205621.91802648</v>
      </c>
      <c r="E20" s="121">
        <f>Package!E3</f>
        <v>-1208786.4182549715</v>
      </c>
      <c r="F20" s="123">
        <f>Package!F3</f>
        <v>-7.4887144878458172E-3</v>
      </c>
      <c r="G20" s="124">
        <f>Package!G3</f>
        <v>46.844709888491124</v>
      </c>
      <c r="H20" s="125">
        <f>Package!H3</f>
        <v>-3.5536471220390098</v>
      </c>
      <c r="I20" s="195">
        <f>Package!I3</f>
        <v>3.1634647545208594</v>
      </c>
      <c r="J20" s="196">
        <f>Package!J3</f>
        <v>0.20009447667900782</v>
      </c>
      <c r="K20" s="123">
        <f>Package!K3</f>
        <v>6.7522603629787237E-2</v>
      </c>
      <c r="L20" s="126">
        <f>Package!L3</f>
        <v>506804838.41377127</v>
      </c>
      <c r="M20" s="122">
        <f>Package!M3</f>
        <v>28474178.334606826</v>
      </c>
      <c r="N20" s="123">
        <f>Package!N3</f>
        <v>5.9528231641882014E-2</v>
      </c>
      <c r="O20" s="127">
        <f>Package!O3</f>
        <v>239213536.11475539</v>
      </c>
      <c r="P20" s="121">
        <f>Package!P3</f>
        <v>-1521252.536121726</v>
      </c>
      <c r="Q20" s="123">
        <f>Package!Q3</f>
        <v>-6.3192052326425706E-3</v>
      </c>
    </row>
    <row r="21" spans="2:17">
      <c r="B21" s="399"/>
      <c r="C21" s="163" t="s">
        <v>64</v>
      </c>
      <c r="D21" s="88">
        <f>Package!D4</f>
        <v>114748732.49278407</v>
      </c>
      <c r="E21" s="87">
        <f>Package!E4</f>
        <v>14179998.702951819</v>
      </c>
      <c r="F21" s="89">
        <f>Package!F4</f>
        <v>0.14099808328685004</v>
      </c>
      <c r="G21" s="106">
        <f>Package!G4</f>
        <v>33.552949137122027</v>
      </c>
      <c r="H21" s="92">
        <f>Package!H4</f>
        <v>2.1524130766886067</v>
      </c>
      <c r="I21" s="191">
        <f>Package!I4</f>
        <v>2.5358762013074809</v>
      </c>
      <c r="J21" s="192">
        <f>Package!J4</f>
        <v>0.12407943066581462</v>
      </c>
      <c r="K21" s="89">
        <f>Package!K4</f>
        <v>5.1446884818907392E-2</v>
      </c>
      <c r="L21" s="90">
        <f>Package!L4</f>
        <v>290988579.85864955</v>
      </c>
      <c r="M21" s="91">
        <f>Package!M4</f>
        <v>48437232.476810724</v>
      </c>
      <c r="N21" s="89">
        <f>Package!N4</f>
        <v>0.19969888025630275</v>
      </c>
      <c r="O21" s="88">
        <f>Package!O4</f>
        <v>56038360.221771605</v>
      </c>
      <c r="P21" s="87">
        <f>Package!P4</f>
        <v>6367541.9047867656</v>
      </c>
      <c r="Q21" s="89">
        <f>Package!Q4</f>
        <v>0.12819482586638595</v>
      </c>
    </row>
    <row r="22" spans="2:17">
      <c r="B22" s="399"/>
      <c r="C22" s="163" t="s">
        <v>65</v>
      </c>
      <c r="D22" s="88">
        <f>Package!D5</f>
        <v>12564247.992440145</v>
      </c>
      <c r="E22" s="87">
        <f>Package!E5</f>
        <v>-806473.70696413703</v>
      </c>
      <c r="F22" s="89">
        <f>Package!F5</f>
        <v>-6.0316393168221322E-2</v>
      </c>
      <c r="G22" s="106">
        <f>Package!G5</f>
        <v>3.6738320735964716</v>
      </c>
      <c r="H22" s="92">
        <f>Package!H5</f>
        <v>-0.50090308567836361</v>
      </c>
      <c r="I22" s="191">
        <f>Package!I5</f>
        <v>2.3847483033624335</v>
      </c>
      <c r="J22" s="192">
        <f>Package!J5</f>
        <v>1.1759918794677748E-2</v>
      </c>
      <c r="K22" s="89">
        <f>Package!K5</f>
        <v>4.9557422493746589E-3</v>
      </c>
      <c r="L22" s="90">
        <f>Package!L5</f>
        <v>29962569.082996499</v>
      </c>
      <c r="M22" s="91">
        <f>Package!M5</f>
        <v>-1765998.2029779069</v>
      </c>
      <c r="N22" s="89">
        <f>Package!N5</f>
        <v>-5.565956341680027E-2</v>
      </c>
      <c r="O22" s="88">
        <f>Package!O5</f>
        <v>7627219.2841823697</v>
      </c>
      <c r="P22" s="87">
        <f>Package!P5</f>
        <v>-202698.48910676874</v>
      </c>
      <c r="Q22" s="89">
        <f>Package!Q5</f>
        <v>-2.5887690647052677E-2</v>
      </c>
    </row>
    <row r="23" spans="2:17" ht="15" thickBot="1">
      <c r="B23" s="402"/>
      <c r="C23" s="164" t="s">
        <v>66</v>
      </c>
      <c r="D23" s="155">
        <f>Package!D6</f>
        <v>46999650.98359707</v>
      </c>
      <c r="E23" s="149">
        <f>Package!E6</f>
        <v>7900887.3150924146</v>
      </c>
      <c r="F23" s="151">
        <f>Package!F6</f>
        <v>0.20207511884721921</v>
      </c>
      <c r="G23" s="152">
        <f>Package!G6</f>
        <v>13.742869874525955</v>
      </c>
      <c r="H23" s="153">
        <f>Package!H6</f>
        <v>1.5350783251471114</v>
      </c>
      <c r="I23" s="193">
        <f>Package!I6</f>
        <v>3.1078644780575928</v>
      </c>
      <c r="J23" s="194">
        <f>Package!J6</f>
        <v>0.22670598975509648</v>
      </c>
      <c r="K23" s="151">
        <f>Package!K6</f>
        <v>7.8685706001777697E-2</v>
      </c>
      <c r="L23" s="154">
        <f>Package!L6</f>
        <v>146068545.77302593</v>
      </c>
      <c r="M23" s="150">
        <f>Package!M6</f>
        <v>33418810.947380483</v>
      </c>
      <c r="N23" s="151">
        <f>Package!N6</f>
        <v>0.2966612482408833</v>
      </c>
      <c r="O23" s="155">
        <f>Package!O6</f>
        <v>40100781.300799221</v>
      </c>
      <c r="P23" s="149">
        <f>Package!P6</f>
        <v>8391597.2960535176</v>
      </c>
      <c r="Q23" s="151">
        <f>Package!Q6</f>
        <v>0.26464248637863413</v>
      </c>
    </row>
    <row r="24" spans="2:17">
      <c r="B24" s="398" t="s">
        <v>74</v>
      </c>
      <c r="C24" s="168" t="s">
        <v>75</v>
      </c>
      <c r="D24" s="127">
        <f>Flavor!D3</f>
        <v>28485415.829279661</v>
      </c>
      <c r="E24" s="121">
        <f>Flavor!E3</f>
        <v>-414210.22652411088</v>
      </c>
      <c r="F24" s="123">
        <f>Flavor!F3</f>
        <v>-1.433271924433524E-2</v>
      </c>
      <c r="G24" s="124">
        <f>Flavor!G3</f>
        <v>8.3292397894651611</v>
      </c>
      <c r="H24" s="125">
        <f>Flavor!H3</f>
        <v>-0.69407904832311829</v>
      </c>
      <c r="I24" s="195">
        <f>Flavor!I3</f>
        <v>3.0545424029042976</v>
      </c>
      <c r="J24" s="196">
        <f>Flavor!J3</f>
        <v>0.1528496600626652</v>
      </c>
      <c r="K24" s="123">
        <f>Flavor!K3</f>
        <v>5.267603209876015E-2</v>
      </c>
      <c r="L24" s="126">
        <f>Flavor!L3</f>
        <v>87009910.514896005</v>
      </c>
      <c r="M24" s="122">
        <f>Flavor!M3</f>
        <v>3152075.3179332465</v>
      </c>
      <c r="N24" s="123">
        <f>Flavor!N3</f>
        <v>3.7588322075447655E-2</v>
      </c>
      <c r="O24" s="127">
        <f>Flavor!O3</f>
        <v>34303795.464500852</v>
      </c>
      <c r="P24" s="121">
        <f>Flavor!P3</f>
        <v>-1331123.8572817966</v>
      </c>
      <c r="Q24" s="123">
        <f>Flavor!Q3</f>
        <v>-3.7354479331404497E-2</v>
      </c>
    </row>
    <row r="25" spans="2:17">
      <c r="B25" s="399"/>
      <c r="C25" s="163" t="s">
        <v>76</v>
      </c>
      <c r="D25" s="88">
        <f>Flavor!D4</f>
        <v>53434894.395669363</v>
      </c>
      <c r="E25" s="87">
        <f>Flavor!E4</f>
        <v>-3111633.2595492229</v>
      </c>
      <c r="F25" s="89">
        <f>Flavor!F4</f>
        <v>-5.5027839702586144E-2</v>
      </c>
      <c r="G25" s="106">
        <f>Flavor!G4</f>
        <v>15.624558588637361</v>
      </c>
      <c r="H25" s="92">
        <f>Flavor!H4</f>
        <v>-2.0309414243249595</v>
      </c>
      <c r="I25" s="191">
        <f>Flavor!I4</f>
        <v>2.670338975183522</v>
      </c>
      <c r="J25" s="192">
        <f>Flavor!J4</f>
        <v>0.19950312359528999</v>
      </c>
      <c r="K25" s="89">
        <f>Flavor!K4</f>
        <v>8.0743171776081799E-2</v>
      </c>
      <c r="L25" s="90">
        <f>Flavor!L4</f>
        <v>142689281.13957146</v>
      </c>
      <c r="M25" s="91">
        <f>Flavor!M4</f>
        <v>2972093.3262319267</v>
      </c>
      <c r="N25" s="89">
        <f>Flavor!N4</f>
        <v>2.1272209759923076E-2</v>
      </c>
      <c r="O25" s="88">
        <f>Flavor!O4</f>
        <v>43361993.452309847</v>
      </c>
      <c r="P25" s="87">
        <f>Flavor!P4</f>
        <v>1926338.0206881389</v>
      </c>
      <c r="Q25" s="89">
        <f>Flavor!Q4</f>
        <v>4.6489864842781031E-2</v>
      </c>
    </row>
    <row r="26" spans="2:17">
      <c r="B26" s="399"/>
      <c r="C26" s="163" t="s">
        <v>77</v>
      </c>
      <c r="D26" s="88">
        <f>Flavor!D5</f>
        <v>52416347.420196377</v>
      </c>
      <c r="E26" s="87">
        <f>Flavor!E5</f>
        <v>800268.48756097257</v>
      </c>
      <c r="F26" s="89">
        <f>Flavor!F5</f>
        <v>1.5504247980661414E-2</v>
      </c>
      <c r="G26" s="106">
        <f>Flavor!G5</f>
        <v>15.326731727116572</v>
      </c>
      <c r="H26" s="92">
        <f>Flavor!H5</f>
        <v>-0.78933622705966577</v>
      </c>
      <c r="I26" s="191">
        <f>Flavor!I5</f>
        <v>3.0240842711660623</v>
      </c>
      <c r="J26" s="192">
        <f>Flavor!J5</f>
        <v>0.16809968888917037</v>
      </c>
      <c r="K26" s="89">
        <f>Flavor!K5</f>
        <v>5.8858752225880488E-2</v>
      </c>
      <c r="L26" s="90">
        <f>Flavor!L5</f>
        <v>158511451.78539166</v>
      </c>
      <c r="M26" s="91">
        <f>Flavor!M5</f>
        <v>11096726.156197846</v>
      </c>
      <c r="N26" s="89">
        <f>Flavor!N5</f>
        <v>7.5275560896884142E-2</v>
      </c>
      <c r="O26" s="88">
        <f>Flavor!O5</f>
        <v>45833192.121966057</v>
      </c>
      <c r="P26" s="87">
        <f>Flavor!P5</f>
        <v>133185.67764606327</v>
      </c>
      <c r="Q26" s="89">
        <f>Flavor!Q5</f>
        <v>2.9143470211176912E-3</v>
      </c>
    </row>
    <row r="27" spans="2:17">
      <c r="B27" s="399"/>
      <c r="C27" s="163" t="s">
        <v>78</v>
      </c>
      <c r="D27" s="88">
        <f>Flavor!D6</f>
        <v>7020723.6824222635</v>
      </c>
      <c r="E27" s="87">
        <f>Flavor!E6</f>
        <v>-415826.78370557074</v>
      </c>
      <c r="F27" s="89">
        <f>Flavor!F6</f>
        <v>-5.5916622310248257E-2</v>
      </c>
      <c r="G27" s="106">
        <f>Flavor!G6</f>
        <v>2.0528852868759633</v>
      </c>
      <c r="H27" s="92">
        <f>Flavor!H6</f>
        <v>-0.2690259302312441</v>
      </c>
      <c r="I27" s="191">
        <f>Flavor!I6</f>
        <v>3.4134687712416061</v>
      </c>
      <c r="J27" s="192">
        <f>Flavor!J6</f>
        <v>0.49384362987279262</v>
      </c>
      <c r="K27" s="89">
        <f>Flavor!K6</f>
        <v>0.16914624513791621</v>
      </c>
      <c r="L27" s="90">
        <f>Flavor!L6</f>
        <v>23965021.041464768</v>
      </c>
      <c r="M27" s="91">
        <f>Flavor!M6</f>
        <v>2253081.3354999758</v>
      </c>
      <c r="N27" s="89">
        <f>Flavor!N6</f>
        <v>0.10377153612309453</v>
      </c>
      <c r="O27" s="88">
        <f>Flavor!O6</f>
        <v>8672693.5901552308</v>
      </c>
      <c r="P27" s="87">
        <f>Flavor!P6</f>
        <v>980322.75396312121</v>
      </c>
      <c r="Q27" s="89">
        <f>Flavor!Q6</f>
        <v>0.12744091189035839</v>
      </c>
    </row>
    <row r="28" spans="2:17">
      <c r="B28" s="399"/>
      <c r="C28" s="163" t="s">
        <v>79</v>
      </c>
      <c r="D28" s="88">
        <f>Flavor!D7</f>
        <v>68459622.94569619</v>
      </c>
      <c r="E28" s="87">
        <f>Flavor!E7</f>
        <v>10603355.49075602</v>
      </c>
      <c r="F28" s="89">
        <f>Flavor!F7</f>
        <v>0.18327064563945755</v>
      </c>
      <c r="G28" s="106">
        <f>Flavor!G7</f>
        <v>20.017844177825172</v>
      </c>
      <c r="H28" s="92">
        <f>Flavor!H7</f>
        <v>1.9534046241017187</v>
      </c>
      <c r="I28" s="191">
        <f>Flavor!I7</f>
        <v>2.7191802373117624</v>
      </c>
      <c r="J28" s="192">
        <f>Flavor!J7</f>
        <v>0.11224578367443172</v>
      </c>
      <c r="K28" s="89">
        <f>Flavor!K7</f>
        <v>4.3056619056079666E-2</v>
      </c>
      <c r="L28" s="90">
        <f>Flavor!L7</f>
        <v>186154053.76775193</v>
      </c>
      <c r="M28" s="91">
        <f>Flavor!M7</f>
        <v>35326556.7806122</v>
      </c>
      <c r="N28" s="89">
        <f>Flavor!N7</f>
        <v>0.234218279068997</v>
      </c>
      <c r="O28" s="88">
        <f>Flavor!O7</f>
        <v>42103172.737475201</v>
      </c>
      <c r="P28" s="87">
        <f>Flavor!P7</f>
        <v>5713447.6328702867</v>
      </c>
      <c r="Q28" s="89">
        <f>Flavor!Q7</f>
        <v>0.15700716662317635</v>
      </c>
    </row>
    <row r="29" spans="2:17">
      <c r="B29" s="399"/>
      <c r="C29" s="163" t="s">
        <v>80</v>
      </c>
      <c r="D29" s="88">
        <f>Flavor!D8</f>
        <v>11782131.991893187</v>
      </c>
      <c r="E29" s="87">
        <f>Flavor!E8</f>
        <v>30230.298162320629</v>
      </c>
      <c r="F29" s="89">
        <f>Flavor!F8</f>
        <v>2.5723750036512976E-3</v>
      </c>
      <c r="G29" s="106">
        <f>Flavor!G8</f>
        <v>3.4451384940196186</v>
      </c>
      <c r="H29" s="92">
        <f>Flavor!H8</f>
        <v>-0.22415313377229129</v>
      </c>
      <c r="I29" s="191">
        <f>Flavor!I8</f>
        <v>3.1133068372910775</v>
      </c>
      <c r="J29" s="192">
        <f>Flavor!J8</f>
        <v>0.25689691863737263</v>
      </c>
      <c r="K29" s="89">
        <f>Flavor!K8</f>
        <v>8.9936992922379416E-2</v>
      </c>
      <c r="L29" s="90">
        <f>Flavor!L8</f>
        <v>36681392.088227004</v>
      </c>
      <c r="M29" s="91">
        <f>Flavor!M8</f>
        <v>3113143.5272108838</v>
      </c>
      <c r="N29" s="89">
        <f>Flavor!N8</f>
        <v>9.2740719598527907E-2</v>
      </c>
      <c r="O29" s="88">
        <f>Flavor!O8</f>
        <v>21892460.170519412</v>
      </c>
      <c r="P29" s="87">
        <f>Flavor!P8</f>
        <v>488495.11214330047</v>
      </c>
      <c r="Q29" s="89">
        <f>Flavor!Q8</f>
        <v>2.2822645748626628E-2</v>
      </c>
    </row>
    <row r="30" spans="2:17">
      <c r="B30" s="399"/>
      <c r="C30" s="163" t="s">
        <v>81</v>
      </c>
      <c r="D30" s="88">
        <f>Flavor!D9</f>
        <v>1551450.5945265153</v>
      </c>
      <c r="E30" s="87">
        <f>Flavor!E9</f>
        <v>499596.46697128285</v>
      </c>
      <c r="F30" s="89">
        <f>Flavor!F9</f>
        <v>0.47496744451863093</v>
      </c>
      <c r="G30" s="106">
        <f>Flavor!G9</f>
        <v>0.45364982911841217</v>
      </c>
      <c r="H30" s="92">
        <f>Flavor!H9</f>
        <v>0.12522982999982807</v>
      </c>
      <c r="I30" s="191">
        <f>Flavor!I9</f>
        <v>3.8014077598298481</v>
      </c>
      <c r="J30" s="192">
        <f>Flavor!J9</f>
        <v>0.2178960403952912</v>
      </c>
      <c r="K30" s="89">
        <f>Flavor!K9</f>
        <v>6.0805170306425863E-2</v>
      </c>
      <c r="L30" s="90">
        <f>Flavor!L9</f>
        <v>5897696.3290257268</v>
      </c>
      <c r="M30" s="91">
        <f>Flavor!M9</f>
        <v>2128364.7357959398</v>
      </c>
      <c r="N30" s="89">
        <f>Flavor!N9</f>
        <v>0.56465309117902007</v>
      </c>
      <c r="O30" s="88">
        <f>Flavor!O9</f>
        <v>2677062.2911815918</v>
      </c>
      <c r="P30" s="87">
        <f>Flavor!P9</f>
        <v>666575.13052285928</v>
      </c>
      <c r="Q30" s="89">
        <f>Flavor!Q9</f>
        <v>0.33154906112628796</v>
      </c>
    </row>
    <row r="31" spans="2:17">
      <c r="B31" s="399"/>
      <c r="C31" s="163" t="s">
        <v>82</v>
      </c>
      <c r="D31" s="88">
        <f>Flavor!D10</f>
        <v>7236570.9697363339</v>
      </c>
      <c r="E31" s="87">
        <f>Flavor!E10</f>
        <v>-350355.15647036117</v>
      </c>
      <c r="F31" s="89">
        <f>Flavor!F10</f>
        <v>-4.6178801617715426E-2</v>
      </c>
      <c r="G31" s="106">
        <f>Flavor!G10</f>
        <v>2.1159998232660731</v>
      </c>
      <c r="H31" s="92">
        <f>Flavor!H10</f>
        <v>-0.25286312683983603</v>
      </c>
      <c r="I31" s="191">
        <f>Flavor!I10</f>
        <v>3.3584955175666953</v>
      </c>
      <c r="J31" s="192">
        <f>Flavor!J10</f>
        <v>0.23647186192954539</v>
      </c>
      <c r="K31" s="89">
        <f>Flavor!K10</f>
        <v>7.574313586720266E-2</v>
      </c>
      <c r="L31" s="90">
        <f>Flavor!L10</f>
        <v>24303991.164412752</v>
      </c>
      <c r="M31" s="91">
        <f>Flavor!M10</f>
        <v>617428.32482392341</v>
      </c>
      <c r="N31" s="89">
        <f>Flavor!N10</f>
        <v>2.6066607004371987E-2</v>
      </c>
      <c r="O31" s="88">
        <f>Flavor!O10</f>
        <v>13698587.969958443</v>
      </c>
      <c r="P31" s="87">
        <f>Flavor!P10</f>
        <v>-822763.79317973182</v>
      </c>
      <c r="Q31" s="89">
        <f>Flavor!Q10</f>
        <v>-5.6658898331234026E-2</v>
      </c>
    </row>
    <row r="32" spans="2:17">
      <c r="B32" s="399"/>
      <c r="C32" s="163" t="s">
        <v>83</v>
      </c>
      <c r="D32" s="88">
        <f>Flavor!D11</f>
        <v>2789664.6288688518</v>
      </c>
      <c r="E32" s="87">
        <f>Flavor!E11</f>
        <v>-316181.20870642178</v>
      </c>
      <c r="F32" s="89">
        <f>Flavor!F11</f>
        <v>-0.10180196482426304</v>
      </c>
      <c r="G32" s="106">
        <f>Flavor!G11</f>
        <v>0.81570814220497856</v>
      </c>
      <c r="H32" s="92">
        <f>Flavor!H11</f>
        <v>-0.1540288778984753</v>
      </c>
      <c r="I32" s="191">
        <f>Flavor!I11</f>
        <v>2.5997870457092818</v>
      </c>
      <c r="J32" s="192">
        <f>Flavor!J11</f>
        <v>8.3656322103369263E-2</v>
      </c>
      <c r="K32" s="89">
        <f>Flavor!K11</f>
        <v>3.3248003101953257E-2</v>
      </c>
      <c r="L32" s="90">
        <f>Flavor!L11</f>
        <v>7252533.9640066316</v>
      </c>
      <c r="M32" s="91">
        <f>Flavor!M11</f>
        <v>-562180.17070005275</v>
      </c>
      <c r="N32" s="89">
        <f>Flavor!N11</f>
        <v>-7.1938673764571873E-2</v>
      </c>
      <c r="O32" s="88">
        <f>Flavor!O11</f>
        <v>2202388.5783428675</v>
      </c>
      <c r="P32" s="87">
        <f>Flavor!P11</f>
        <v>-252374.59483183362</v>
      </c>
      <c r="Q32" s="89">
        <f>Flavor!Q11</f>
        <v>-0.10281016009599088</v>
      </c>
    </row>
    <row r="33" spans="2:17">
      <c r="B33" s="399"/>
      <c r="C33" s="163" t="s">
        <v>84</v>
      </c>
      <c r="D33" s="88">
        <f>Flavor!D12</f>
        <v>3004924.1002123798</v>
      </c>
      <c r="E33" s="87">
        <f>Flavor!E12</f>
        <v>-330630.18720552698</v>
      </c>
      <c r="F33" s="89">
        <f>Flavor!F12</f>
        <v>-9.9123011864235569E-2</v>
      </c>
      <c r="G33" s="106">
        <f>Flavor!G12</f>
        <v>0.87865079905504317</v>
      </c>
      <c r="H33" s="92">
        <f>Flavor!H12</f>
        <v>-0.16280799968533244</v>
      </c>
      <c r="I33" s="191">
        <f>Flavor!I12</f>
        <v>3.3559611213728342</v>
      </c>
      <c r="J33" s="192">
        <f>Flavor!J12</f>
        <v>0.11985191213291602</v>
      </c>
      <c r="K33" s="89">
        <f>Flavor!K12</f>
        <v>3.7035805772780539E-2</v>
      </c>
      <c r="L33" s="90">
        <f>Flavor!L12</f>
        <v>10084408.452988993</v>
      </c>
      <c r="M33" s="91">
        <f>Flavor!M12</f>
        <v>-709809.49444378726</v>
      </c>
      <c r="N33" s="89">
        <f>Flavor!N12</f>
        <v>-6.57583067064718E-2</v>
      </c>
      <c r="O33" s="88">
        <f>Flavor!O12</f>
        <v>6510523.0917225359</v>
      </c>
      <c r="P33" s="87">
        <f>Flavor!P12</f>
        <v>-784023.64900823217</v>
      </c>
      <c r="Q33" s="89">
        <f>Flavor!Q12</f>
        <v>-0.10748079035952392</v>
      </c>
    </row>
    <row r="34" spans="2:17">
      <c r="B34" s="399"/>
      <c r="C34" s="163" t="s">
        <v>85</v>
      </c>
      <c r="D34" s="88">
        <f>Flavor!D13</f>
        <v>1054838.1910649929</v>
      </c>
      <c r="E34" s="87">
        <f>Flavor!E13</f>
        <v>428577.24240488792</v>
      </c>
      <c r="F34" s="89">
        <f>Flavor!F13</f>
        <v>0.6843429137994882</v>
      </c>
      <c r="G34" s="106">
        <f>Flavor!G13</f>
        <v>0.30843854571485724</v>
      </c>
      <c r="H34" s="92">
        <f>Flavor!H13</f>
        <v>0.11290133687678541</v>
      </c>
      <c r="I34" s="191">
        <f>Flavor!I13</f>
        <v>3.6553805992944706</v>
      </c>
      <c r="J34" s="192">
        <f>Flavor!J13</f>
        <v>0.47477731376290366</v>
      </c>
      <c r="K34" s="89">
        <f>Flavor!K13</f>
        <v>0.14927272317256479</v>
      </c>
      <c r="L34" s="90">
        <f>Flavor!L13</f>
        <v>3855835.0590138491</v>
      </c>
      <c r="M34" s="91">
        <f>Flavor!M13</f>
        <v>1863947.4281054032</v>
      </c>
      <c r="N34" s="89">
        <f>Flavor!N13</f>
        <v>0.93576936729875038</v>
      </c>
      <c r="O34" s="88">
        <f>Flavor!O13</f>
        <v>1944763.2925293923</v>
      </c>
      <c r="P34" s="87">
        <f>Flavor!P13</f>
        <v>1015609.2797433749</v>
      </c>
      <c r="Q34" s="89">
        <f>Flavor!Q13</f>
        <v>1.0930472943857028</v>
      </c>
    </row>
    <row r="35" spans="2:17">
      <c r="B35" s="399"/>
      <c r="C35" s="163" t="s">
        <v>86</v>
      </c>
      <c r="D35" s="88">
        <f>Flavor!D14</f>
        <v>3151781.4667721074</v>
      </c>
      <c r="E35" s="87">
        <f>Flavor!E14</f>
        <v>-157550.04001866886</v>
      </c>
      <c r="F35" s="89">
        <f>Flavor!F14</f>
        <v>-4.7607814356275535E-2</v>
      </c>
      <c r="G35" s="106">
        <f>Flavor!G14</f>
        <v>0.92159243024822513</v>
      </c>
      <c r="H35" s="92">
        <f>Flavor!H14</f>
        <v>-0.11167884004610495</v>
      </c>
      <c r="I35" s="191">
        <f>Flavor!I14</f>
        <v>3.0048615164654571</v>
      </c>
      <c r="J35" s="192">
        <f>Flavor!J14</f>
        <v>0.31937816536688368</v>
      </c>
      <c r="K35" s="89">
        <f>Flavor!K14</f>
        <v>0.11892762814419719</v>
      </c>
      <c r="L35" s="90">
        <f>Flavor!L14</f>
        <v>9470666.8378125578</v>
      </c>
      <c r="M35" s="91">
        <f>Flavor!M14</f>
        <v>583512.173059972</v>
      </c>
      <c r="N35" s="89">
        <f>Flavor!N14</f>
        <v>6.5657929345400531E-2</v>
      </c>
      <c r="O35" s="88">
        <f>Flavor!O14</f>
        <v>4660584.1430274202</v>
      </c>
      <c r="P35" s="87">
        <f>Flavor!P14</f>
        <v>-209870.23443808872</v>
      </c>
      <c r="Q35" s="89">
        <f>Flavor!Q14</f>
        <v>-4.3090483592067068E-2</v>
      </c>
    </row>
    <row r="36" spans="2:17" ht="15" thickBot="1">
      <c r="B36" s="400"/>
      <c r="C36" s="169" t="s">
        <v>87</v>
      </c>
      <c r="D36" s="155">
        <f>Flavor!D15</f>
        <v>2460474.6579137589</v>
      </c>
      <c r="E36" s="149">
        <f>Flavor!E15</f>
        <v>784033.7767942748</v>
      </c>
      <c r="F36" s="151">
        <f>Flavor!F15</f>
        <v>0.46767755763073326</v>
      </c>
      <c r="G36" s="152">
        <f>Flavor!G15</f>
        <v>0.71945179050539454</v>
      </c>
      <c r="H36" s="153">
        <f>Flavor!H15</f>
        <v>0.19601731582277393</v>
      </c>
      <c r="I36" s="193">
        <f>Flavor!I15</f>
        <v>3.2855532685555953</v>
      </c>
      <c r="J36" s="194">
        <f>Flavor!J15</f>
        <v>0.67819732990101889</v>
      </c>
      <c r="K36" s="151">
        <f>Flavor!K15</f>
        <v>0.26010922400221886</v>
      </c>
      <c r="L36" s="154">
        <f>Flavor!L15</f>
        <v>8084020.5545067601</v>
      </c>
      <c r="M36" s="150">
        <f>Flavor!M15</f>
        <v>3712942.4673165623</v>
      </c>
      <c r="N36" s="151">
        <f>Flavor!N15</f>
        <v>0.84943402823153491</v>
      </c>
      <c r="O36" s="155">
        <f>Flavor!O15</f>
        <v>5472059.4179789834</v>
      </c>
      <c r="P36" s="149">
        <f>Flavor!P15</f>
        <v>1481149.5712246019</v>
      </c>
      <c r="Q36" s="151">
        <f>Flavor!Q15</f>
        <v>0.37113080177171903</v>
      </c>
    </row>
    <row r="37" spans="2:17">
      <c r="B37" s="401" t="s">
        <v>88</v>
      </c>
      <c r="C37" s="241" t="s">
        <v>137</v>
      </c>
      <c r="D37" s="127">
        <f>Fat!D3</f>
        <v>85027881.699976057</v>
      </c>
      <c r="E37" s="121">
        <f>Fat!E3</f>
        <v>13027443.671217203</v>
      </c>
      <c r="F37" s="123">
        <f>Fat!F3</f>
        <v>0.18093561689185422</v>
      </c>
      <c r="G37" s="124">
        <f>Fat!G3</f>
        <v>24.862463645042261</v>
      </c>
      <c r="H37" s="125">
        <f>Fat!H3</f>
        <v>2.3817952952372892</v>
      </c>
      <c r="I37" s="195">
        <f>Fat!I3</f>
        <v>3.2634403422178799</v>
      </c>
      <c r="J37" s="196">
        <f>Fat!J3</f>
        <v>0.21337383988103475</v>
      </c>
      <c r="K37" s="123">
        <f>Fat!K3</f>
        <v>6.9957110678588758E-2</v>
      </c>
      <c r="L37" s="126">
        <f>Fat!L3</f>
        <v>277483419.35303128</v>
      </c>
      <c r="M37" s="122">
        <f>Fat!M3</f>
        <v>57877295.167934</v>
      </c>
      <c r="N37" s="123">
        <f>Fat!N3</f>
        <v>0.26355046054704523</v>
      </c>
      <c r="O37" s="127">
        <f>Fat!O3</f>
        <v>85818526.01540266</v>
      </c>
      <c r="P37" s="121">
        <f>Fat!P3</f>
        <v>14740419.356380373</v>
      </c>
      <c r="Q37" s="123">
        <f>Fat!Q3</f>
        <v>0.20738339904147265</v>
      </c>
    </row>
    <row r="38" spans="2:17">
      <c r="B38" s="399"/>
      <c r="C38" s="242" t="s">
        <v>90</v>
      </c>
      <c r="D38" s="88">
        <f>Fat!D4</f>
        <v>7466247.6051453445</v>
      </c>
      <c r="E38" s="87">
        <f>Fat!E4</f>
        <v>470647.81430470012</v>
      </c>
      <c r="F38" s="89">
        <f>Fat!F4</f>
        <v>6.7277692889310278E-2</v>
      </c>
      <c r="G38" s="106">
        <f>Fat!G4</f>
        <v>2.1831581116275447</v>
      </c>
      <c r="H38" s="92">
        <f>Fat!H4</f>
        <v>-1.0752501616924093E-3</v>
      </c>
      <c r="I38" s="191">
        <f>Fat!I4</f>
        <v>3.9043714008664425</v>
      </c>
      <c r="J38" s="192">
        <f>Fat!J4</f>
        <v>0.28907220668977773</v>
      </c>
      <c r="K38" s="89">
        <f>Fat!K4</f>
        <v>7.9958031455709164E-2</v>
      </c>
      <c r="L38" s="90">
        <f>Fat!L4</f>
        <v>29151003.621317051</v>
      </c>
      <c r="M38" s="91">
        <f>Fat!M4</f>
        <v>3859817.3347084261</v>
      </c>
      <c r="N38" s="89">
        <f>Fat!N4</f>
        <v>0.15261511622933055</v>
      </c>
      <c r="O38" s="88">
        <f>Fat!O4</f>
        <v>11109183.529821523</v>
      </c>
      <c r="P38" s="87">
        <f>Fat!P4</f>
        <v>346243.31857870892</v>
      </c>
      <c r="Q38" s="89">
        <f>Fat!Q4</f>
        <v>3.2169956515881053E-2</v>
      </c>
    </row>
    <row r="39" spans="2:17">
      <c r="B39" s="399"/>
      <c r="C39" s="242" t="s">
        <v>53</v>
      </c>
      <c r="D39" s="88">
        <f>Fat!D5</f>
        <v>124511464.04050593</v>
      </c>
      <c r="E39" s="87">
        <f>Fat!E5</f>
        <v>-748981.43850785494</v>
      </c>
      <c r="F39" s="89">
        <f>Fat!F5</f>
        <v>-5.9793930609430869E-3</v>
      </c>
      <c r="G39" s="106">
        <f>Fat!G5</f>
        <v>36.407607554204624</v>
      </c>
      <c r="H39" s="92">
        <f>Fat!H5</f>
        <v>-2.7024119020350383</v>
      </c>
      <c r="I39" s="191">
        <f>Fat!I5</f>
        <v>2.7527190892606925</v>
      </c>
      <c r="J39" s="192">
        <f>Fat!J5</f>
        <v>0.11670719400214313</v>
      </c>
      <c r="K39" s="89">
        <f>Fat!K5</f>
        <v>4.4274153015798921E-2</v>
      </c>
      <c r="L39" s="90">
        <f>Fat!L5</f>
        <v>342745083.89609694</v>
      </c>
      <c r="M39" s="91">
        <f>Fat!M5</f>
        <v>12557059.608031631</v>
      </c>
      <c r="N39" s="89">
        <f>Fat!N5</f>
        <v>3.8030027391534042E-2</v>
      </c>
      <c r="O39" s="88">
        <f>Fat!O5</f>
        <v>137916608.68370518</v>
      </c>
      <c r="P39" s="87">
        <f>Fat!P5</f>
        <v>-2425258.5435813963</v>
      </c>
      <c r="Q39" s="89">
        <f>Fat!Q5</f>
        <v>-1.7281076499100868E-2</v>
      </c>
    </row>
    <row r="40" spans="2:17" ht="15" thickBot="1">
      <c r="B40" s="402"/>
      <c r="C40" s="243" t="s">
        <v>15</v>
      </c>
      <c r="D40" s="120">
        <f>Fat!D6</f>
        <v>124876353.75091177</v>
      </c>
      <c r="E40" s="114">
        <f>Fat!E6</f>
        <v>9006945.1700330526</v>
      </c>
      <c r="F40" s="116">
        <f>Fat!F6</f>
        <v>7.7733590602959354E-2</v>
      </c>
      <c r="G40" s="117">
        <f>Fat!G6</f>
        <v>36.514302640310923</v>
      </c>
      <c r="H40" s="118">
        <f>Fat!H6</f>
        <v>0.33644292848045865</v>
      </c>
      <c r="I40" s="203">
        <f>Fat!I6</f>
        <v>2.9189211136120323</v>
      </c>
      <c r="J40" s="204">
        <f>Fat!J6</f>
        <v>0.15001643395713593</v>
      </c>
      <c r="K40" s="116">
        <f>Fat!K6</f>
        <v>5.4178980973744927E-2</v>
      </c>
      <c r="L40" s="119">
        <f>Fat!L6</f>
        <v>364504225.55442148</v>
      </c>
      <c r="M40" s="115">
        <f>Fat!M6</f>
        <v>43672877.905981183</v>
      </c>
      <c r="N40" s="116">
        <f>Fat!N6</f>
        <v>0.1361240983030029</v>
      </c>
      <c r="O40" s="120">
        <f>Fat!O6</f>
        <v>118688966.58803527</v>
      </c>
      <c r="P40" s="114">
        <f>Fat!P6</f>
        <v>1780164.8825860023</v>
      </c>
      <c r="Q40" s="116">
        <f>Fat!Q6</f>
        <v>1.5226953459595904E-2</v>
      </c>
    </row>
    <row r="41" spans="2:17" ht="15" hidden="1" thickBot="1">
      <c r="B41" s="398" t="s">
        <v>91</v>
      </c>
      <c r="C41" s="166" t="s">
        <v>92</v>
      </c>
      <c r="D41" s="136">
        <f>Organic!D3</f>
        <v>25228472.296007548</v>
      </c>
      <c r="E41" s="128">
        <f>Organic!E3</f>
        <v>2473046.1645462103</v>
      </c>
      <c r="F41" s="132">
        <f>Organic!F3</f>
        <v>0.10867940465096415</v>
      </c>
      <c r="G41" s="133">
        <f>Organic!G3</f>
        <v>7.3768975862845689</v>
      </c>
      <c r="H41" s="134">
        <f>Organic!H3</f>
        <v>0.271979865984882</v>
      </c>
      <c r="I41" s="199">
        <f>Organic!I3</f>
        <v>3.2498107528113587</v>
      </c>
      <c r="J41" s="200">
        <f>Organic!J3</f>
        <v>0.30405243547814376</v>
      </c>
      <c r="K41" s="132">
        <f>Organic!K3</f>
        <v>0.10321703368842608</v>
      </c>
      <c r="L41" s="135">
        <f>Organic!L3</f>
        <v>81987760.544568792</v>
      </c>
      <c r="M41" s="129">
        <f>Organic!M3</f>
        <v>14955774.753354974</v>
      </c>
      <c r="N41" s="132">
        <f>Organic!N3</f>
        <v>0.22311400411048682</v>
      </c>
      <c r="O41" s="136">
        <f>Organic!O3</f>
        <v>14063958.595410608</v>
      </c>
      <c r="P41" s="128">
        <f>Organic!P3</f>
        <v>1566638.2901820689</v>
      </c>
      <c r="Q41" s="132">
        <f>Organic!Q3</f>
        <v>0.12535793689521024</v>
      </c>
    </row>
    <row r="42" spans="2:17" hidden="1">
      <c r="B42" s="399"/>
      <c r="C42" s="170" t="s">
        <v>93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5" t="e">
        <f>#REF!</f>
        <v>#REF!</v>
      </c>
      <c r="J42" s="206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" hidden="1" thickBot="1">
      <c r="B43" s="400"/>
      <c r="C43" s="167" t="s">
        <v>94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1" t="e">
        <f>#REF!</f>
        <v>#REF!</v>
      </c>
      <c r="J43" s="202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401" t="s">
        <v>57</v>
      </c>
      <c r="C44" s="162" t="s">
        <v>95</v>
      </c>
      <c r="D44" s="127">
        <f>Size!D3</f>
        <v>60032802.768643349</v>
      </c>
      <c r="E44" s="121">
        <f>Size!E3</f>
        <v>-1643242.9213851318</v>
      </c>
      <c r="F44" s="123">
        <f>Size!F3</f>
        <v>-2.6643130294762139E-2</v>
      </c>
      <c r="G44" s="124">
        <f>Size!G3</f>
        <v>17.553811132352457</v>
      </c>
      <c r="H44" s="125">
        <f>Size!H3</f>
        <v>-1.7032762721871855</v>
      </c>
      <c r="I44" s="195">
        <f>Size!I3</f>
        <v>3.7534270891001555</v>
      </c>
      <c r="J44" s="196">
        <f>Size!J3</f>
        <v>0.25571258274320563</v>
      </c>
      <c r="K44" s="123">
        <f>Size!K3</f>
        <v>7.3108477629737559E-2</v>
      </c>
      <c r="L44" s="126">
        <f>Size!L3</f>
        <v>225328748.14643276</v>
      </c>
      <c r="M44" s="122">
        <f>Size!M3</f>
        <v>9603548.4416860938</v>
      </c>
      <c r="N44" s="123">
        <f>Size!N3</f>
        <v>4.4517508639834551E-2</v>
      </c>
      <c r="O44" s="127">
        <f>Size!O3</f>
        <v>179662921.96850055</v>
      </c>
      <c r="P44" s="121">
        <f>Size!P3</f>
        <v>-4433482.2254857123</v>
      </c>
      <c r="Q44" s="123">
        <f>Size!Q3</f>
        <v>-2.4082394465532626E-2</v>
      </c>
    </row>
    <row r="45" spans="2:17">
      <c r="B45" s="399"/>
      <c r="C45" s="163" t="s">
        <v>96</v>
      </c>
      <c r="D45" s="88">
        <f>Size!D4</f>
        <v>44165402.887512699</v>
      </c>
      <c r="E45" s="87">
        <f>Size!E4</f>
        <v>-2629813.9579720646</v>
      </c>
      <c r="F45" s="89">
        <f>Size!F4</f>
        <v>-5.6198349644485376E-2</v>
      </c>
      <c r="G45" s="106">
        <f>Size!G4</f>
        <v>12.914125363418739</v>
      </c>
      <c r="H45" s="92">
        <f>Size!H4</f>
        <v>-1.6967267239027137</v>
      </c>
      <c r="I45" s="191">
        <f>Size!I4</f>
        <v>2.9843620319660689</v>
      </c>
      <c r="J45" s="192">
        <f>Size!J4</f>
        <v>0.1057232807007713</v>
      </c>
      <c r="K45" s="89">
        <f>Size!K4</f>
        <v>3.6726831615916007E-2</v>
      </c>
      <c r="L45" s="90">
        <f>Size!L4</f>
        <v>131805551.50397749</v>
      </c>
      <c r="M45" s="91">
        <f>Size!M4</f>
        <v>-2900973.0812975913</v>
      </c>
      <c r="N45" s="89">
        <f>Size!N4</f>
        <v>-2.1535505353054738E-2</v>
      </c>
      <c r="O45" s="88">
        <f>Size!O4</f>
        <v>25421174.748981066</v>
      </c>
      <c r="P45" s="87">
        <f>Size!P4</f>
        <v>-2426627.4998929463</v>
      </c>
      <c r="Q45" s="89">
        <f>Size!Q4</f>
        <v>-8.7138923143964209E-2</v>
      </c>
    </row>
    <row r="46" spans="2:17">
      <c r="B46" s="399"/>
      <c r="C46" s="163" t="s">
        <v>97</v>
      </c>
      <c r="D46" s="88">
        <f>Size!D5</f>
        <v>74980373.851097479</v>
      </c>
      <c r="E46" s="87">
        <f>Size!E5</f>
        <v>-1005029.5843855441</v>
      </c>
      <c r="F46" s="89">
        <f>Size!F5</f>
        <v>-1.3226613782986429E-2</v>
      </c>
      <c r="G46" s="106">
        <f>Size!G5</f>
        <v>21.92453559577638</v>
      </c>
      <c r="H46" s="92">
        <f>Size!H5</f>
        <v>-1.8003569302513824</v>
      </c>
      <c r="I46" s="191">
        <f>Size!I5</f>
        <v>2.8363688599613632</v>
      </c>
      <c r="J46" s="192">
        <f>Size!J5</f>
        <v>0.21340718341694664</v>
      </c>
      <c r="K46" s="89">
        <f>Size!K5</f>
        <v>8.1361151909049967E-2</v>
      </c>
      <c r="L46" s="90">
        <f>Size!L5</f>
        <v>212671997.49951416</v>
      </c>
      <c r="M46" s="91">
        <f>Size!M5</f>
        <v>13365196.311475724</v>
      </c>
      <c r="N46" s="89">
        <f>Size!N5</f>
        <v>6.7058405592823528E-2</v>
      </c>
      <c r="O46" s="88">
        <f>Size!O5</f>
        <v>40816572.171495736</v>
      </c>
      <c r="P46" s="87">
        <f>Size!P5</f>
        <v>864789.12592595071</v>
      </c>
      <c r="Q46" s="89">
        <f>Size!Q5</f>
        <v>2.1645820536709347E-2</v>
      </c>
    </row>
    <row r="47" spans="2:17">
      <c r="B47" s="399"/>
      <c r="C47" s="163" t="s">
        <v>98</v>
      </c>
      <c r="D47" s="88">
        <f>Size!D6</f>
        <v>91364760.266570628</v>
      </c>
      <c r="E47" s="87">
        <f>Size!E6</f>
        <v>10729171.074613199</v>
      </c>
      <c r="F47" s="89">
        <f>Size!F6</f>
        <v>0.1330575144564495</v>
      </c>
      <c r="G47" s="106">
        <f>Size!G6</f>
        <v>26.715390118512772</v>
      </c>
      <c r="H47" s="92">
        <f>Size!H6</f>
        <v>1.5385719289976265</v>
      </c>
      <c r="I47" s="191">
        <f>Size!I6</f>
        <v>2.4998248991914327</v>
      </c>
      <c r="J47" s="192">
        <f>Size!J6</f>
        <v>0.13476013220724736</v>
      </c>
      <c r="K47" s="89">
        <f>Size!K6</f>
        <v>5.6979467999553716E-2</v>
      </c>
      <c r="L47" s="90">
        <f>Size!L6</f>
        <v>228395902.62302932</v>
      </c>
      <c r="M47" s="91">
        <f>Size!M6</f>
        <v>37687511.66012004</v>
      </c>
      <c r="N47" s="89">
        <f>Size!N6</f>
        <v>0.19761852884307463</v>
      </c>
      <c r="O47" s="88">
        <f>Size!O6</f>
        <v>45409590.098032735</v>
      </c>
      <c r="P47" s="87">
        <f>Size!P6</f>
        <v>5263648.5862813517</v>
      </c>
      <c r="Q47" s="89">
        <f>Size!Q6</f>
        <v>0.13111284448866628</v>
      </c>
    </row>
    <row r="48" spans="2:17">
      <c r="B48" s="399"/>
      <c r="C48" s="163" t="s">
        <v>99</v>
      </c>
      <c r="D48" s="88">
        <f>Size!D7</f>
        <v>79334580.809491813</v>
      </c>
      <c r="E48" s="87">
        <f>Size!E7</f>
        <v>4755769.319629997</v>
      </c>
      <c r="F48" s="89">
        <f>Size!F7</f>
        <v>6.3768370997391022E-2</v>
      </c>
      <c r="G48" s="106">
        <f>Size!G7</f>
        <v>23.197721638303648</v>
      </c>
      <c r="H48" s="92">
        <f>Size!H7</f>
        <v>-8.7991239672707167E-2</v>
      </c>
      <c r="I48" s="191">
        <f>Size!I7</f>
        <v>3.892493010596402</v>
      </c>
      <c r="J48" s="192">
        <f>Size!J7</f>
        <v>0.28943098598909822</v>
      </c>
      <c r="K48" s="89">
        <f>Size!K7</f>
        <v>8.0329171136220776E-2</v>
      </c>
      <c r="L48" s="90">
        <f>Size!L7</f>
        <v>308809301.29954231</v>
      </c>
      <c r="M48" s="91">
        <f>Size!M7</f>
        <v>40097217.780074358</v>
      </c>
      <c r="N48" s="89">
        <f>Size!N7</f>
        <v>0.14922000252053924</v>
      </c>
      <c r="O48" s="88">
        <f>Size!O7</f>
        <v>219481370.50910971</v>
      </c>
      <c r="P48" s="87">
        <f>Size!P7</f>
        <v>8116632.6254701614</v>
      </c>
      <c r="Q48" s="89">
        <f>Size!Q7</f>
        <v>3.8401072509732098E-2</v>
      </c>
    </row>
    <row r="49" spans="2:17" ht="15" customHeight="1">
      <c r="B49" s="399"/>
      <c r="C49" s="163" t="s">
        <v>100</v>
      </c>
      <c r="D49" s="88">
        <f>Size!D8</f>
        <v>117179106.1369386</v>
      </c>
      <c r="E49" s="87">
        <f>Size!E8</f>
        <v>14474838.308366954</v>
      </c>
      <c r="F49" s="89">
        <f>Size!F8</f>
        <v>0.14093706731377087</v>
      </c>
      <c r="G49" s="106">
        <f>Size!G8</f>
        <v>34.263599281093278</v>
      </c>
      <c r="H49" s="92">
        <f>Size!H8</f>
        <v>2.1962862705606838</v>
      </c>
      <c r="I49" s="191">
        <f>Size!I8</f>
        <v>2.4916901523458024</v>
      </c>
      <c r="J49" s="192">
        <f>Size!J8</f>
        <v>0.12486252689524946</v>
      </c>
      <c r="K49" s="89">
        <f>Size!K8</f>
        <v>5.2755226258388986E-2</v>
      </c>
      <c r="L49" s="90">
        <f>Size!L8</f>
        <v>291974024.82209349</v>
      </c>
      <c r="M49" s="91">
        <f>Size!M8</f>
        <v>48890726.473757654</v>
      </c>
      <c r="N49" s="89">
        <f>Size!N8</f>
        <v>0.20112746044649168</v>
      </c>
      <c r="O49" s="88">
        <f>Size!O8</f>
        <v>56159722.213953018</v>
      </c>
      <c r="P49" s="87">
        <f>Size!P8</f>
        <v>6687032.2722020596</v>
      </c>
      <c r="Q49" s="89">
        <f>Size!Q8</f>
        <v>0.13516613469118735</v>
      </c>
    </row>
    <row r="50" spans="2:17" ht="15" thickBot="1">
      <c r="B50" s="402"/>
      <c r="C50" s="164" t="s">
        <v>101</v>
      </c>
      <c r="D50" s="155">
        <f>Size!D9</f>
        <v>145368260.15010843</v>
      </c>
      <c r="E50" s="149">
        <f>Size!E9</f>
        <v>2525447.5890503526</v>
      </c>
      <c r="F50" s="151">
        <f>Size!F9</f>
        <v>1.7679906631429924E-2</v>
      </c>
      <c r="G50" s="152">
        <f>Size!G9</f>
        <v>42.506211031788339</v>
      </c>
      <c r="H50" s="153">
        <f>Size!H9</f>
        <v>-2.09354395936694</v>
      </c>
      <c r="I50" s="193">
        <f>Size!I9</f>
        <v>2.8417510526483571</v>
      </c>
      <c r="J50" s="194">
        <f>Size!J9</f>
        <v>0.15263219777972026</v>
      </c>
      <c r="K50" s="151">
        <f>Size!K9</f>
        <v>5.6759186193418111E-2</v>
      </c>
      <c r="L50" s="154">
        <f>Size!L9</f>
        <v>413100406.30323082</v>
      </c>
      <c r="M50" s="150">
        <f>Size!M9</f>
        <v>28979105.762822986</v>
      </c>
      <c r="N50" s="151">
        <f>Size!N9</f>
        <v>7.5442589937223525E-2</v>
      </c>
      <c r="O50" s="155">
        <f>Size!O9</f>
        <v>77892192.093901917</v>
      </c>
      <c r="P50" s="149">
        <f>Size!P9</f>
        <v>-362095.88370849192</v>
      </c>
      <c r="Q50" s="151">
        <f>Size!Q9</f>
        <v>-4.6271698723026186E-3</v>
      </c>
    </row>
    <row r="51" spans="2:17">
      <c r="B51" s="187"/>
      <c r="C51" s="159"/>
      <c r="D51" s="81"/>
      <c r="E51" s="81"/>
      <c r="F51" s="82"/>
      <c r="G51" s="83"/>
      <c r="H51" s="83"/>
      <c r="I51" s="207"/>
      <c r="J51" s="207"/>
      <c r="K51" s="82"/>
      <c r="L51" s="84"/>
      <c r="M51" s="84"/>
      <c r="N51" s="82"/>
      <c r="O51" s="81"/>
      <c r="P51" s="81"/>
      <c r="Q51" s="82"/>
    </row>
    <row r="52" spans="2:17" ht="23.4">
      <c r="B52" s="403" t="s">
        <v>129</v>
      </c>
      <c r="C52" s="403"/>
      <c r="D52" s="403"/>
      <c r="E52" s="403"/>
      <c r="F52" s="403"/>
      <c r="G52" s="403"/>
      <c r="H52" s="403"/>
      <c r="I52" s="403"/>
      <c r="J52" s="403"/>
      <c r="K52" s="403"/>
      <c r="L52" s="403"/>
      <c r="M52" s="403"/>
      <c r="N52" s="403"/>
      <c r="O52" s="403"/>
      <c r="P52" s="403"/>
      <c r="Q52" s="403"/>
    </row>
    <row r="53" spans="2:17">
      <c r="B53" s="404" t="s">
        <v>351</v>
      </c>
      <c r="C53" s="404"/>
      <c r="D53" s="404"/>
      <c r="E53" s="404"/>
      <c r="F53" s="404"/>
      <c r="G53" s="404"/>
      <c r="H53" s="404"/>
      <c r="I53" s="404"/>
      <c r="J53" s="404"/>
      <c r="K53" s="404"/>
      <c r="L53" s="404"/>
      <c r="M53" s="404"/>
      <c r="N53" s="404"/>
      <c r="O53" s="404"/>
      <c r="P53" s="404"/>
      <c r="Q53" s="404"/>
    </row>
    <row r="54" spans="2:17" ht="15" thickBot="1">
      <c r="B54" s="405" t="str">
        <f>'HOME PAGE'!H6</f>
        <v>LATEST 52 WEEKS ENDING 08-10-2025</v>
      </c>
      <c r="C54" s="405"/>
      <c r="D54" s="405"/>
      <c r="E54" s="405"/>
      <c r="F54" s="405"/>
      <c r="G54" s="405"/>
      <c r="H54" s="405"/>
      <c r="I54" s="405"/>
      <c r="J54" s="405"/>
      <c r="K54" s="405"/>
      <c r="L54" s="405"/>
      <c r="M54" s="405"/>
      <c r="N54" s="405"/>
      <c r="O54" s="405"/>
      <c r="P54" s="405"/>
      <c r="Q54" s="405"/>
    </row>
    <row r="55" spans="2:17">
      <c r="D55" s="406" t="s">
        <v>58</v>
      </c>
      <c r="E55" s="407"/>
      <c r="F55" s="410"/>
      <c r="G55" s="406" t="s">
        <v>20</v>
      </c>
      <c r="H55" s="408"/>
      <c r="I55" s="409" t="s">
        <v>21</v>
      </c>
      <c r="J55" s="407"/>
      <c r="K55" s="410"/>
      <c r="L55" s="406" t="s">
        <v>22</v>
      </c>
      <c r="M55" s="407"/>
      <c r="N55" s="408"/>
      <c r="O55" s="409" t="s">
        <v>23</v>
      </c>
      <c r="P55" s="407"/>
      <c r="Q55" s="408"/>
    </row>
    <row r="56" spans="2:17" ht="20.100000000000001" customHeight="1" thickBot="1">
      <c r="B56" s="14"/>
      <c r="C56" s="158"/>
      <c r="D56" s="15" t="s">
        <v>19</v>
      </c>
      <c r="E56" s="16" t="s">
        <v>25</v>
      </c>
      <c r="F56" s="58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58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7.55" customHeight="1" thickBot="1">
      <c r="C57" s="340" t="s">
        <v>11</v>
      </c>
      <c r="D57" s="331">
        <f>'Segment Data'!D9</f>
        <v>4285158383.4782329</v>
      </c>
      <c r="E57" s="332">
        <f>'Segment Data'!E9</f>
        <v>384167601.57106829</v>
      </c>
      <c r="F57" s="333">
        <f>'Segment Data'!F9</f>
        <v>9.8479494838295961E-2</v>
      </c>
      <c r="G57" s="334">
        <f>'Segment Data'!G9</f>
        <v>99.965576468210415</v>
      </c>
      <c r="H57" s="335">
        <f>'Segment Data'!H9</f>
        <v>2.1342587335411167E-2</v>
      </c>
      <c r="I57" s="336">
        <f>'Segment Data'!I9</f>
        <v>2.8702041027049767</v>
      </c>
      <c r="J57" s="337">
        <f>'Segment Data'!J9</f>
        <v>8.8060642092137265E-2</v>
      </c>
      <c r="K57" s="333">
        <f>'Segment Data'!K9</f>
        <v>3.1652085285616298E-2</v>
      </c>
      <c r="L57" s="338">
        <f>'Segment Data'!L9</f>
        <v>12299279172.999853</v>
      </c>
      <c r="M57" s="339">
        <f>'Segment Data'!M9</f>
        <v>1446163179.2058678</v>
      </c>
      <c r="N57" s="333">
        <f>'Segment Data'!N9</f>
        <v>0.13324866149341913</v>
      </c>
      <c r="O57" s="331">
        <f>'Segment Data'!O9</f>
        <v>4474660622.1316605</v>
      </c>
      <c r="P57" s="332">
        <f>'Segment Data'!P9</f>
        <v>324062528.43572521</v>
      </c>
      <c r="Q57" s="333">
        <f>'Segment Data'!Q9</f>
        <v>7.8076104002438113E-2</v>
      </c>
    </row>
    <row r="58" spans="2:17">
      <c r="B58" s="395" t="s">
        <v>54</v>
      </c>
      <c r="C58" s="163" t="s">
        <v>138</v>
      </c>
      <c r="D58" s="88">
        <f>'Segment Data'!D10</f>
        <v>80198815.293390512</v>
      </c>
      <c r="E58" s="87">
        <f>'Segment Data'!E10</f>
        <v>16111872.987879552</v>
      </c>
      <c r="F58" s="89">
        <f>'Segment Data'!F10</f>
        <v>0.25140648638020696</v>
      </c>
      <c r="G58" s="106">
        <f>'Segment Data'!G10</f>
        <v>1.8709041966294531</v>
      </c>
      <c r="H58" s="92">
        <f>'Segment Data'!H10</f>
        <v>0.22898276984753263</v>
      </c>
      <c r="I58" s="191">
        <f>'Segment Data'!I10</f>
        <v>4.6841792346879307</v>
      </c>
      <c r="J58" s="192">
        <f>'Segment Data'!J10</f>
        <v>-0.20421458476828391</v>
      </c>
      <c r="K58" s="89">
        <f>'Segment Data'!K10</f>
        <v>-4.1775395418325922E-2</v>
      </c>
      <c r="L58" s="90">
        <f>'Segment Data'!L10</f>
        <v>375665625.2438727</v>
      </c>
      <c r="M58" s="91">
        <f>'Segment Data'!M10</f>
        <v>62383412.569765925</v>
      </c>
      <c r="N58" s="89">
        <f>'Segment Data'!N10</f>
        <v>0.19912848558261606</v>
      </c>
      <c r="O58" s="88">
        <f>'Segment Data'!O10</f>
        <v>150867244.76213408</v>
      </c>
      <c r="P58" s="87">
        <f>'Segment Data'!P10</f>
        <v>15609733.148281753</v>
      </c>
      <c r="Q58" s="89">
        <f>'Segment Data'!Q10</f>
        <v>0.11540751387506001</v>
      </c>
    </row>
    <row r="59" spans="2:17">
      <c r="B59" s="396"/>
      <c r="C59" s="163" t="s">
        <v>142</v>
      </c>
      <c r="D59" s="88">
        <f>'Segment Data'!D11</f>
        <v>62948907.627137616</v>
      </c>
      <c r="E59" s="87">
        <f>'Segment Data'!E11</f>
        <v>2271219.4334643334</v>
      </c>
      <c r="F59" s="89">
        <f>'Segment Data'!F11</f>
        <v>3.7430882768884857E-2</v>
      </c>
      <c r="G59" s="106">
        <f>'Segment Data'!G11</f>
        <v>1.4684927080532264</v>
      </c>
      <c r="H59" s="92">
        <f>'Segment Data'!H11</f>
        <v>-8.6082885487258842E-2</v>
      </c>
      <c r="I59" s="191">
        <f>'Segment Data'!I11</f>
        <v>3.8958044150259812</v>
      </c>
      <c r="J59" s="192">
        <f>'Segment Data'!J11</f>
        <v>1.6294796412217316E-3</v>
      </c>
      <c r="K59" s="89">
        <f>'Segment Data'!K11</f>
        <v>4.1844027766069854E-4</v>
      </c>
      <c r="L59" s="90">
        <f>'Segment Data'!L11</f>
        <v>245236632.25486538</v>
      </c>
      <c r="M59" s="91">
        <f>'Segment Data'!M11</f>
        <v>8947099.7539711297</v>
      </c>
      <c r="N59" s="89">
        <f>'Segment Data'!N11</f>
        <v>3.7864985635524373E-2</v>
      </c>
      <c r="O59" s="88">
        <f>'Segment Data'!O11</f>
        <v>101515454.78769901</v>
      </c>
      <c r="P59" s="87">
        <f>'Segment Data'!P11</f>
        <v>5577374.7788413614</v>
      </c>
      <c r="Q59" s="89">
        <f>'Segment Data'!Q11</f>
        <v>5.8135151113368339E-2</v>
      </c>
    </row>
    <row r="60" spans="2:17">
      <c r="B60" s="396"/>
      <c r="C60" s="163" t="s">
        <v>139</v>
      </c>
      <c r="D60" s="88">
        <f>'Segment Data'!D12</f>
        <v>2185694055.2827811</v>
      </c>
      <c r="E60" s="87">
        <f>'Segment Data'!E12</f>
        <v>354979519.57166505</v>
      </c>
      <c r="F60" s="89">
        <f>'Segment Data'!F12</f>
        <v>0.19390216915155375</v>
      </c>
      <c r="G60" s="106">
        <f>'Segment Data'!G12</f>
        <v>50.98858587395631</v>
      </c>
      <c r="H60" s="92">
        <f>'Segment Data'!H12</f>
        <v>4.0852805457706935</v>
      </c>
      <c r="I60" s="191">
        <f>'Segment Data'!I12</f>
        <v>3.1339401443748085</v>
      </c>
      <c r="J60" s="192">
        <f>'Segment Data'!J12</f>
        <v>5.1077220322898409E-2</v>
      </c>
      <c r="K60" s="89">
        <f>'Segment Data'!K12</f>
        <v>1.656811268655627E-2</v>
      </c>
      <c r="L60" s="90">
        <f>'Segment Data'!L12</f>
        <v>6849834343.17208</v>
      </c>
      <c r="M60" s="91">
        <f>'Segment Data'!M12</f>
        <v>1205992376.505374</v>
      </c>
      <c r="N60" s="89">
        <f>'Segment Data'!N12</f>
        <v>0.21368287482678078</v>
      </c>
      <c r="O60" s="88">
        <f>'Segment Data'!O12</f>
        <v>2369468010.4734831</v>
      </c>
      <c r="P60" s="87">
        <f>'Segment Data'!P12</f>
        <v>284702209.84847951</v>
      </c>
      <c r="Q60" s="89">
        <f>'Segment Data'!Q12</f>
        <v>0.13656316204109212</v>
      </c>
    </row>
    <row r="61" spans="2:17">
      <c r="B61" s="396"/>
      <c r="C61" s="163" t="s">
        <v>141</v>
      </c>
      <c r="D61" s="88">
        <f>'Segment Data'!D13</f>
        <v>60529136.723372824</v>
      </c>
      <c r="E61" s="87">
        <f>'Segment Data'!E13</f>
        <v>12675518.008612715</v>
      </c>
      <c r="F61" s="89">
        <f>'Segment Data'!F13</f>
        <v>0.26488107585274512</v>
      </c>
      <c r="G61" s="106">
        <f>'Segment Data'!G13</f>
        <v>1.4120435008900816</v>
      </c>
      <c r="H61" s="92">
        <f>'Segment Data'!H13</f>
        <v>0.18602336183813017</v>
      </c>
      <c r="I61" s="191">
        <f>'Segment Data'!I13</f>
        <v>4.8758598461638867</v>
      </c>
      <c r="J61" s="192">
        <f>'Segment Data'!J13</f>
        <v>0.12100420160313963</v>
      </c>
      <c r="K61" s="89">
        <f>'Segment Data'!K13</f>
        <v>2.5448554204071525E-2</v>
      </c>
      <c r="L61" s="90">
        <f>'Segment Data'!L13</f>
        <v>295131587.27245748</v>
      </c>
      <c r="M61" s="91">
        <f>'Segment Data'!M13</f>
        <v>67594538.21392256</v>
      </c>
      <c r="N61" s="89">
        <f>'Segment Data'!N13</f>
        <v>0.29707047047328788</v>
      </c>
      <c r="O61" s="88">
        <f>'Segment Data'!O13</f>
        <v>126699051.53566201</v>
      </c>
      <c r="P61" s="87">
        <f>'Segment Data'!P13</f>
        <v>23118073.344242036</v>
      </c>
      <c r="Q61" s="89">
        <f>'Segment Data'!Q13</f>
        <v>0.22318840532205941</v>
      </c>
    </row>
    <row r="62" spans="2:17" ht="15" thickBot="1">
      <c r="B62" s="397"/>
      <c r="C62" s="163" t="s">
        <v>140</v>
      </c>
      <c r="D62" s="155">
        <f>'Segment Data'!D14</f>
        <v>1895787468.5509889</v>
      </c>
      <c r="E62" s="149">
        <f>'Segment Data'!E14</f>
        <v>-1870528.4310250282</v>
      </c>
      <c r="F62" s="151">
        <f>'Segment Data'!F14</f>
        <v>-9.8570365893109729E-4</v>
      </c>
      <c r="G62" s="152">
        <f>'Segment Data'!G14</f>
        <v>44.225550188668194</v>
      </c>
      <c r="H62" s="153">
        <f>'Segment Data'!H14</f>
        <v>-4.3928612046445323</v>
      </c>
      <c r="I62" s="193">
        <f>'Segment Data'!I14</f>
        <v>2.3913076018598272</v>
      </c>
      <c r="J62" s="194">
        <f>'Segment Data'!J14</f>
        <v>5.5710123313880366E-2</v>
      </c>
      <c r="K62" s="151">
        <f>'Segment Data'!K14</f>
        <v>2.3852621791903693E-2</v>
      </c>
      <c r="L62" s="154">
        <f>'Segment Data'!L14</f>
        <v>4533410985.0565777</v>
      </c>
      <c r="M62" s="150">
        <f>'Segment Data'!M14</f>
        <v>101245752.16283417</v>
      </c>
      <c r="N62" s="151">
        <f>'Segment Data'!N14</f>
        <v>2.2843406516397227E-2</v>
      </c>
      <c r="O62" s="155">
        <f>'Segment Data'!O14</f>
        <v>1726110860.5726819</v>
      </c>
      <c r="P62" s="149">
        <f>'Segment Data'!P14</f>
        <v>-4944862.684119463</v>
      </c>
      <c r="Q62" s="151">
        <f>'Segment Data'!Q14</f>
        <v>-2.8565589297242368E-3</v>
      </c>
    </row>
    <row r="63" spans="2:17">
      <c r="B63" s="401" t="s">
        <v>55</v>
      </c>
      <c r="C63" s="162" t="s">
        <v>67</v>
      </c>
      <c r="D63" s="127">
        <f>'Type Data'!D7</f>
        <v>3459028818.9238539</v>
      </c>
      <c r="E63" s="121">
        <f>'Type Data'!E7</f>
        <v>304549097.8165555</v>
      </c>
      <c r="F63" s="123">
        <f>'Type Data'!F7</f>
        <v>9.6544953444700363E-2</v>
      </c>
      <c r="G63" s="124">
        <f>'Type Data'!G7</f>
        <v>80.693355754847431</v>
      </c>
      <c r="H63" s="125">
        <f>'Type Data'!H7</f>
        <v>-0.12510207926497685</v>
      </c>
      <c r="I63" s="195">
        <f>'Type Data'!I7</f>
        <v>2.8355047783754403</v>
      </c>
      <c r="J63" s="196">
        <f>'Type Data'!J7</f>
        <v>7.783859746481081E-2</v>
      </c>
      <c r="K63" s="123">
        <f>'Type Data'!K7</f>
        <v>2.8226258132196098E-2</v>
      </c>
      <c r="L63" s="126">
        <f>'Type Data'!L7</f>
        <v>9808092744.5969429</v>
      </c>
      <c r="M63" s="122">
        <f>'Type Data'!M7</f>
        <v>1109090699.3309517</v>
      </c>
      <c r="N63" s="123">
        <f>'Type Data'!N7</f>
        <v>0.12749631435418737</v>
      </c>
      <c r="O63" s="127">
        <f>'Type Data'!O7</f>
        <v>3536108800.8980794</v>
      </c>
      <c r="P63" s="121">
        <f>'Type Data'!P7</f>
        <v>255311290.28802252</v>
      </c>
      <c r="Q63" s="123">
        <f>'Type Data'!Q7</f>
        <v>7.7819886616698863E-2</v>
      </c>
    </row>
    <row r="64" spans="2:17">
      <c r="B64" s="399"/>
      <c r="C64" s="163" t="s">
        <v>68</v>
      </c>
      <c r="D64" s="88">
        <f>'Type Data'!D8</f>
        <v>567552661.53876245</v>
      </c>
      <c r="E64" s="87">
        <f>'Type Data'!E8</f>
        <v>73698490.19009459</v>
      </c>
      <c r="F64" s="89">
        <f>'Type Data'!F8</f>
        <v>0.14923128013443959</v>
      </c>
      <c r="G64" s="106">
        <f>'Type Data'!G8</f>
        <v>13.240054137914383</v>
      </c>
      <c r="H64" s="92">
        <f>'Type Data'!H8</f>
        <v>0.58740265428634153</v>
      </c>
      <c r="I64" s="191">
        <f>'Type Data'!I8</f>
        <v>2.9797888238481782</v>
      </c>
      <c r="J64" s="192">
        <f>'Type Data'!J8</f>
        <v>0.15497548275553052</v>
      </c>
      <c r="K64" s="89">
        <f>'Type Data'!K8</f>
        <v>5.4862202928985554E-2</v>
      </c>
      <c r="L64" s="90">
        <f>'Type Data'!L8</f>
        <v>1691187077.7984922</v>
      </c>
      <c r="M64" s="91">
        <f>'Type Data'!M8</f>
        <v>296141226.01852083</v>
      </c>
      <c r="N64" s="89">
        <f>'Type Data'!N8</f>
        <v>0.21228063983751314</v>
      </c>
      <c r="O64" s="88">
        <f>'Type Data'!O8</f>
        <v>467714876.2420305</v>
      </c>
      <c r="P64" s="87">
        <f>'Type Data'!P8</f>
        <v>75543510.849741936</v>
      </c>
      <c r="Q64" s="89">
        <f>'Type Data'!Q8</f>
        <v>0.1926288289155835</v>
      </c>
    </row>
    <row r="65" spans="2:17">
      <c r="B65" s="399"/>
      <c r="C65" s="163" t="s">
        <v>69</v>
      </c>
      <c r="D65" s="88">
        <f>'Type Data'!D9</f>
        <v>245353029.90736338</v>
      </c>
      <c r="E65" s="87">
        <f>'Type Data'!E9</f>
        <v>5374483.7364709675</v>
      </c>
      <c r="F65" s="89">
        <f>'Type Data'!F9</f>
        <v>2.2395684206886205E-2</v>
      </c>
      <c r="G65" s="106">
        <f>'Type Data'!G9</f>
        <v>5.7236757379789935</v>
      </c>
      <c r="H65" s="92">
        <f>'Type Data'!H9</f>
        <v>-0.42462690762998179</v>
      </c>
      <c r="I65" s="191">
        <f>'Type Data'!I9</f>
        <v>3.0953801777404202</v>
      </c>
      <c r="J65" s="192">
        <f>'Type Data'!J9</f>
        <v>9.1600369535514758E-2</v>
      </c>
      <c r="K65" s="89">
        <f>'Type Data'!K9</f>
        <v>3.0495034717693315E-2</v>
      </c>
      <c r="L65" s="90">
        <f>'Type Data'!L9</f>
        <v>759460905.32380509</v>
      </c>
      <c r="M65" s="91">
        <f>'Type Data'!M9</f>
        <v>38618193.933309793</v>
      </c>
      <c r="N65" s="89">
        <f>'Type Data'!N9</f>
        <v>5.3573676091994947E-2</v>
      </c>
      <c r="O65" s="88">
        <f>'Type Data'!O9</f>
        <v>417941452.55936337</v>
      </c>
      <c r="P65" s="87">
        <f>'Type Data'!P9</f>
        <v>-8974392.0135678053</v>
      </c>
      <c r="Q65" s="89">
        <f>'Type Data'!Q9</f>
        <v>-2.1021454527051845E-2</v>
      </c>
    </row>
    <row r="66" spans="2:17" ht="15" thickBot="1">
      <c r="B66" s="402"/>
      <c r="C66" s="164" t="s">
        <v>70</v>
      </c>
      <c r="D66" s="155">
        <f>'Type Data'!D10</f>
        <v>13223873.10804712</v>
      </c>
      <c r="E66" s="149">
        <f>'Type Data'!E10</f>
        <v>545529.82788419724</v>
      </c>
      <c r="F66" s="151">
        <f>'Type Data'!F10</f>
        <v>4.3028479023576878E-2</v>
      </c>
      <c r="G66" s="152">
        <f>'Type Data'!G10</f>
        <v>0.30849083746477357</v>
      </c>
      <c r="H66" s="153">
        <f>'Type Data'!H10</f>
        <v>-1.6331080057198855E-2</v>
      </c>
      <c r="I66" s="193">
        <f>'Type Data'!I10</f>
        <v>3.0655500812355809</v>
      </c>
      <c r="J66" s="194">
        <f>'Type Data'!J10</f>
        <v>5.0535854781146305E-2</v>
      </c>
      <c r="K66" s="151">
        <f>'Type Data'!K10</f>
        <v>1.6761398449709784E-2</v>
      </c>
      <c r="L66" s="154">
        <f>'Type Data'!L10</f>
        <v>40538445.280622862</v>
      </c>
      <c r="M66" s="150">
        <f>'Type Data'!M10</f>
        <v>2313059.9230586663</v>
      </c>
      <c r="N66" s="151">
        <f>'Type Data'!N10</f>
        <v>6.0511094954885748E-2</v>
      </c>
      <c r="O66" s="155">
        <f>'Type Data'!O10</f>
        <v>52895492.432188481</v>
      </c>
      <c r="P66" s="149">
        <f>'Type Data'!P10</f>
        <v>2182119.3115367889</v>
      </c>
      <c r="Q66" s="151">
        <f>'Type Data'!Q10</f>
        <v>4.3028479023576878E-2</v>
      </c>
    </row>
    <row r="67" spans="2:17" ht="15" thickBot="1">
      <c r="B67" s="105" t="s">
        <v>71</v>
      </c>
      <c r="C67" s="165" t="s">
        <v>72</v>
      </c>
      <c r="D67" s="148">
        <f>Granola!D4</f>
        <v>1724892.7221767323</v>
      </c>
      <c r="E67" s="142">
        <f>Granola!E4</f>
        <v>-2131867.5897566639</v>
      </c>
      <c r="F67" s="144">
        <f>Granola!F4</f>
        <v>-0.55276123412708456</v>
      </c>
      <c r="G67" s="145">
        <f>Granola!G4</f>
        <v>4.0238861644655843E-2</v>
      </c>
      <c r="H67" s="146">
        <f>Granola!H4</f>
        <v>-5.857217795741651E-2</v>
      </c>
      <c r="I67" s="197">
        <f>Granola!I4</f>
        <v>4.411625261209811</v>
      </c>
      <c r="J67" s="198">
        <f>Granola!J4</f>
        <v>0.53901158992089204</v>
      </c>
      <c r="K67" s="144">
        <f>Granola!K4</f>
        <v>0.13918547928419961</v>
      </c>
      <c r="L67" s="147">
        <f>Granola!L4</f>
        <v>7609580.3060318287</v>
      </c>
      <c r="M67" s="143">
        <f>Granola!M4</f>
        <v>-7326162.4048459586</v>
      </c>
      <c r="N67" s="144">
        <f>Granola!N4</f>
        <v>-0.49051209214458902</v>
      </c>
      <c r="O67" s="148">
        <f>Granola!O4</f>
        <v>4097404.5721393838</v>
      </c>
      <c r="P67" s="142">
        <f>Granola!P4</f>
        <v>-2649207.0294128233</v>
      </c>
      <c r="Q67" s="144">
        <f>Granola!Q4</f>
        <v>-0.39267223102087495</v>
      </c>
    </row>
    <row r="68" spans="2:17">
      <c r="B68" s="398" t="s">
        <v>73</v>
      </c>
      <c r="C68" s="166" t="s">
        <v>14</v>
      </c>
      <c r="D68" s="136">
        <f>'NB vs PL'!D5</f>
        <v>3479401720.6402335</v>
      </c>
      <c r="E68" s="128">
        <f>'NB vs PL'!E5</f>
        <v>299859071.4760747</v>
      </c>
      <c r="F68" s="132">
        <f>'NB vs PL'!F5</f>
        <v>9.4308869093138889E-2</v>
      </c>
      <c r="G68" s="133">
        <f>'NB vs PL'!G5</f>
        <v>81.168621470173207</v>
      </c>
      <c r="H68" s="134">
        <f>'NB vs PL'!H5</f>
        <v>-0.29195404211267828</v>
      </c>
      <c r="I68" s="199">
        <f>'NB vs PL'!I5</f>
        <v>3.1055149048208572</v>
      </c>
      <c r="J68" s="200">
        <f>'NB vs PL'!J5</f>
        <v>8.6656556917937611E-2</v>
      </c>
      <c r="K68" s="132">
        <f>'NB vs PL'!K5</f>
        <v>2.8705075538948178E-2</v>
      </c>
      <c r="L68" s="135">
        <f>'NB vs PL'!L5</f>
        <v>10805333903.307581</v>
      </c>
      <c r="M68" s="129">
        <f>'NB vs PL'!M5</f>
        <v>1206745034.364996</v>
      </c>
      <c r="N68" s="132">
        <f>'NB vs PL'!N5</f>
        <v>0.1257210878433983</v>
      </c>
      <c r="O68" s="136">
        <f>'NB vs PL'!O5</f>
        <v>3864933676.0527496</v>
      </c>
      <c r="P68" s="128">
        <f>'NB vs PL'!P5</f>
        <v>303165389.78331232</v>
      </c>
      <c r="Q68" s="132">
        <f>'NB vs PL'!Q5</f>
        <v>8.5116539150514176E-2</v>
      </c>
    </row>
    <row r="69" spans="2:17" ht="15" thickBot="1">
      <c r="B69" s="400"/>
      <c r="C69" s="167" t="s">
        <v>13</v>
      </c>
      <c r="D69" s="141">
        <f>'NB vs PL'!D6</f>
        <v>807232273.65366161</v>
      </c>
      <c r="E69" s="130">
        <f>'NB vs PL'!E6</f>
        <v>83607495.913785934</v>
      </c>
      <c r="F69" s="137">
        <f>'NB vs PL'!F6</f>
        <v>0.11553984673509986</v>
      </c>
      <c r="G69" s="138">
        <f>'NB vs PL'!G6</f>
        <v>18.831378529825194</v>
      </c>
      <c r="H69" s="139">
        <f>'NB vs PL'!H6</f>
        <v>0.29195404211271381</v>
      </c>
      <c r="I69" s="201">
        <f>'NB vs PL'!I6</f>
        <v>1.8602117592255611</v>
      </c>
      <c r="J69" s="202">
        <f>'NB vs PL'!J6</f>
        <v>0.11216079506794951</v>
      </c>
      <c r="K69" s="137">
        <f>'NB vs PL'!K6</f>
        <v>6.4163343842780898E-2</v>
      </c>
      <c r="L69" s="140">
        <f>'NB vs PL'!L6</f>
        <v>1501622967.8769274</v>
      </c>
      <c r="M69" s="131">
        <f>'NB vs PL'!M6</f>
        <v>236689977.46040034</v>
      </c>
      <c r="N69" s="137">
        <f>'NB vs PL'!N6</f>
        <v>0.18711661349148717</v>
      </c>
      <c r="O69" s="141">
        <f>'NB vs PL'!O6</f>
        <v>611475458.2874229</v>
      </c>
      <c r="P69" s="130">
        <f>'NB vs PL'!P6</f>
        <v>19204177.766954899</v>
      </c>
      <c r="Q69" s="137">
        <f>'NB vs PL'!Q6</f>
        <v>3.2424631074596283E-2</v>
      </c>
    </row>
    <row r="70" spans="2:17">
      <c r="B70" s="401" t="s">
        <v>56</v>
      </c>
      <c r="C70" s="162" t="s">
        <v>63</v>
      </c>
      <c r="D70" s="127">
        <f>Package!D7</f>
        <v>2116319755.9823277</v>
      </c>
      <c r="E70" s="121">
        <f>Package!E7</f>
        <v>102137042.3509891</v>
      </c>
      <c r="F70" s="123">
        <f>Package!F7</f>
        <v>5.0708926086873135E-2</v>
      </c>
      <c r="G70" s="124">
        <f>Package!G7</f>
        <v>49.370199527167685</v>
      </c>
      <c r="H70" s="125">
        <f>Package!H7</f>
        <v>-2.2336004981092401</v>
      </c>
      <c r="I70" s="195">
        <f>Package!I7</f>
        <v>3.0389568324288385</v>
      </c>
      <c r="J70" s="196">
        <f>Package!J7</f>
        <v>0.11146067606423093</v>
      </c>
      <c r="K70" s="123">
        <f>Package!K7</f>
        <v>3.8073722427237569E-2</v>
      </c>
      <c r="L70" s="126">
        <f>Package!L7</f>
        <v>6431404382.046627</v>
      </c>
      <c r="M70" s="122">
        <f>Package!M7</f>
        <v>534892229.67484856</v>
      </c>
      <c r="N70" s="123">
        <f>Package!N7</f>
        <v>9.0713326090525681E-2</v>
      </c>
      <c r="O70" s="127">
        <f>Package!O7</f>
        <v>3118258773.3347344</v>
      </c>
      <c r="P70" s="121">
        <f>Package!P7</f>
        <v>148166435.65340042</v>
      </c>
      <c r="Q70" s="123">
        <f>Package!Q7</f>
        <v>4.9886137805759165E-2</v>
      </c>
    </row>
    <row r="71" spans="2:17">
      <c r="B71" s="399"/>
      <c r="C71" s="163" t="s">
        <v>64</v>
      </c>
      <c r="D71" s="88">
        <f>Package!D8</f>
        <v>1363034882.6532645</v>
      </c>
      <c r="E71" s="87">
        <f>Package!E8</f>
        <v>205863471.05129457</v>
      </c>
      <c r="F71" s="89">
        <f>Package!F8</f>
        <v>0.177902313336881</v>
      </c>
      <c r="G71" s="106">
        <f>Package!G8</f>
        <v>31.797323598600471</v>
      </c>
      <c r="H71" s="92">
        <f>Package!H8</f>
        <v>2.1503398790265749</v>
      </c>
      <c r="I71" s="191">
        <f>Package!I8</f>
        <v>2.4577055553164646</v>
      </c>
      <c r="J71" s="192">
        <f>Package!J8</f>
        <v>7.0981432919143383E-2</v>
      </c>
      <c r="K71" s="89">
        <f>Package!K8</f>
        <v>2.9740107896444601E-2</v>
      </c>
      <c r="L71" s="90">
        <f>Package!L8</f>
        <v>3349938403.1870537</v>
      </c>
      <c r="M71" s="91">
        <f>Package!M8</f>
        <v>588089481.36807251</v>
      </c>
      <c r="N71" s="89">
        <f>Package!N8</f>
        <v>0.21293325522699152</v>
      </c>
      <c r="O71" s="88">
        <f>Package!O8</f>
        <v>669113284.72479582</v>
      </c>
      <c r="P71" s="87">
        <f>Package!P8</f>
        <v>95148435.033856869</v>
      </c>
      <c r="Q71" s="89">
        <f>Package!Q8</f>
        <v>0.16577397568002838</v>
      </c>
    </row>
    <row r="72" spans="2:17">
      <c r="B72" s="399"/>
      <c r="C72" s="163" t="s">
        <v>65</v>
      </c>
      <c r="D72" s="88">
        <f>Package!D9</f>
        <v>156931927.34741536</v>
      </c>
      <c r="E72" s="87">
        <f>Package!E9</f>
        <v>-3919561.4011760652</v>
      </c>
      <c r="F72" s="89">
        <f>Package!F9</f>
        <v>-2.4367579260035844E-2</v>
      </c>
      <c r="G72" s="106">
        <f>Package!G9</f>
        <v>3.6609593344407529</v>
      </c>
      <c r="H72" s="92">
        <f>Package!H9</f>
        <v>-0.46009085776622127</v>
      </c>
      <c r="I72" s="191">
        <f>Package!I9</f>
        <v>2.3938942892990571</v>
      </c>
      <c r="J72" s="192">
        <f>Package!J9</f>
        <v>-2.2195480004207901E-2</v>
      </c>
      <c r="K72" s="89">
        <f>Package!K9</f>
        <v>-9.1865295264291769E-3</v>
      </c>
      <c r="L72" s="90">
        <f>Package!L9</f>
        <v>375678444.68567216</v>
      </c>
      <c r="M72" s="91">
        <f>Package!M9</f>
        <v>-12953191.656998813</v>
      </c>
      <c r="N72" s="89">
        <f>Package!N9</f>
        <v>-3.3330255300105062E-2</v>
      </c>
      <c r="O72" s="88">
        <f>Package!O9</f>
        <v>91533370.546839878</v>
      </c>
      <c r="P72" s="87">
        <f>Package!P9</f>
        <v>400560.62015615404</v>
      </c>
      <c r="Q72" s="89">
        <f>Package!Q9</f>
        <v>4.3953502638446546E-3</v>
      </c>
    </row>
    <row r="73" spans="2:17" ht="15" thickBot="1">
      <c r="B73" s="402"/>
      <c r="C73" s="164" t="s">
        <v>66</v>
      </c>
      <c r="D73" s="155">
        <f>Package!D10</f>
        <v>568187561.89772141</v>
      </c>
      <c r="E73" s="149">
        <f>Package!E10</f>
        <v>73889795.11073041</v>
      </c>
      <c r="F73" s="151">
        <f>Package!F10</f>
        <v>0.14948437981224366</v>
      </c>
      <c r="G73" s="152">
        <f>Package!G10</f>
        <v>13.254865301167509</v>
      </c>
      <c r="H73" s="153">
        <f>Package!H10</f>
        <v>0.59084880574762799</v>
      </c>
      <c r="I73" s="193">
        <f>Package!I10</f>
        <v>2.9775922429568209</v>
      </c>
      <c r="J73" s="194">
        <f>Package!J10</f>
        <v>0.15420170717614612</v>
      </c>
      <c r="K73" s="151">
        <f>Package!K10</f>
        <v>5.4615790915906341E-2</v>
      </c>
      <c r="L73" s="154">
        <f>Package!L10</f>
        <v>1691830876.8512039</v>
      </c>
      <c r="M73" s="150">
        <f>Package!M10</f>
        <v>296235240.24729037</v>
      </c>
      <c r="N73" s="151">
        <f>Package!N10</f>
        <v>0.21226437836116954</v>
      </c>
      <c r="O73" s="155">
        <f>Package!O10</f>
        <v>467904937.23130625</v>
      </c>
      <c r="P73" s="149">
        <f>Package!P10</f>
        <v>75579220.024063468</v>
      </c>
      <c r="Q73" s="151">
        <f>Package!Q10</f>
        <v>0.19264406259694511</v>
      </c>
    </row>
    <row r="74" spans="2:17">
      <c r="B74" s="398" t="s">
        <v>74</v>
      </c>
      <c r="C74" s="168" t="s">
        <v>75</v>
      </c>
      <c r="D74" s="127">
        <f>Flavor!D16</f>
        <v>372226160.77292627</v>
      </c>
      <c r="E74" s="121">
        <f>Flavor!E16</f>
        <v>8633895.7925972342</v>
      </c>
      <c r="F74" s="123">
        <f>Flavor!F16</f>
        <v>2.3746093149325777E-2</v>
      </c>
      <c r="G74" s="124">
        <f>Flavor!G16</f>
        <v>8.6834136356965637</v>
      </c>
      <c r="H74" s="125">
        <f>Flavor!H16</f>
        <v>-0.63189942195318061</v>
      </c>
      <c r="I74" s="195">
        <f>Flavor!I16</f>
        <v>2.9598710302352833</v>
      </c>
      <c r="J74" s="196">
        <f>Flavor!J16</f>
        <v>6.9866238659572755E-2</v>
      </c>
      <c r="K74" s="123">
        <f>Flavor!K16</f>
        <v>2.417512900436395E-2</v>
      </c>
      <c r="L74" s="126">
        <f>Flavor!L16</f>
        <v>1101741429.9674854</v>
      </c>
      <c r="M74" s="122">
        <f>Flavor!M16</f>
        <v>50958041.994469047</v>
      </c>
      <c r="N74" s="123">
        <f>Flavor!N16</f>
        <v>4.8495287018924235E-2</v>
      </c>
      <c r="O74" s="127">
        <f>Flavor!O16</f>
        <v>448028309.47887629</v>
      </c>
      <c r="P74" s="121">
        <f>Flavor!P16</f>
        <v>-287160.10270780325</v>
      </c>
      <c r="Q74" s="123">
        <f>Flavor!Q16</f>
        <v>-6.4053132713848076E-4</v>
      </c>
    </row>
    <row r="75" spans="2:17">
      <c r="B75" s="399"/>
      <c r="C75" s="163" t="s">
        <v>76</v>
      </c>
      <c r="D75" s="88">
        <f>Flavor!D17</f>
        <v>701398333.4155221</v>
      </c>
      <c r="E75" s="87">
        <f>Flavor!E17</f>
        <v>316860.38758921623</v>
      </c>
      <c r="F75" s="89">
        <f>Flavor!F17</f>
        <v>4.5195943664109875E-4</v>
      </c>
      <c r="G75" s="106">
        <f>Flavor!G17</f>
        <v>16.362449753096939</v>
      </c>
      <c r="H75" s="92">
        <f>Flavor!H17</f>
        <v>-1.5994103555793195</v>
      </c>
      <c r="I75" s="191">
        <f>Flavor!I17</f>
        <v>2.5796327617848602</v>
      </c>
      <c r="J75" s="192">
        <f>Flavor!J17</f>
        <v>0.1140063553222963</v>
      </c>
      <c r="K75" s="89">
        <f>Flavor!K17</f>
        <v>4.6238292639743953E-2</v>
      </c>
      <c r="L75" s="90">
        <f>Flavor!L17</f>
        <v>1809350119.9399815</v>
      </c>
      <c r="M75" s="91">
        <f>Flavor!M17</f>
        <v>80745126.960638285</v>
      </c>
      <c r="N75" s="89">
        <f>Flavor!N17</f>
        <v>4.6711149909077689E-2</v>
      </c>
      <c r="O75" s="88">
        <f>Flavor!O17</f>
        <v>544169875.55206668</v>
      </c>
      <c r="P75" s="87">
        <f>Flavor!P17</f>
        <v>37084377.126665294</v>
      </c>
      <c r="Q75" s="89">
        <f>Flavor!Q17</f>
        <v>7.3132395309705098E-2</v>
      </c>
    </row>
    <row r="76" spans="2:17">
      <c r="B76" s="399"/>
      <c r="C76" s="163" t="s">
        <v>77</v>
      </c>
      <c r="D76" s="88">
        <f>Flavor!D18</f>
        <v>679696876.95092678</v>
      </c>
      <c r="E76" s="87">
        <f>Flavor!E18</f>
        <v>64002420.832535028</v>
      </c>
      <c r="F76" s="89">
        <f>Flavor!F18</f>
        <v>0.10395159514028175</v>
      </c>
      <c r="G76" s="106">
        <f>Flavor!G18</f>
        <v>15.856191078027349</v>
      </c>
      <c r="H76" s="92">
        <f>Flavor!H18</f>
        <v>8.1964948897496726E-2</v>
      </c>
      <c r="I76" s="191">
        <f>Flavor!I18</f>
        <v>2.924562154942087</v>
      </c>
      <c r="J76" s="192">
        <f>Flavor!J18</f>
        <v>8.7569028206442301E-2</v>
      </c>
      <c r="K76" s="89">
        <f>Flavor!K18</f>
        <v>3.0866845386827796E-2</v>
      </c>
      <c r="L76" s="90">
        <f>Flavor!L18</f>
        <v>1987815763.1630089</v>
      </c>
      <c r="M76" s="91">
        <f>Flavor!M18</f>
        <v>241094822.98589063</v>
      </c>
      <c r="N76" s="89">
        <f>Flavor!N18</f>
        <v>0.13802709834201879</v>
      </c>
      <c r="O76" s="88">
        <f>Flavor!O18</f>
        <v>598581071.35129225</v>
      </c>
      <c r="P76" s="87">
        <f>Flavor!P18</f>
        <v>48541034.747427225</v>
      </c>
      <c r="Q76" s="89">
        <f>Flavor!Q18</f>
        <v>8.8250002758228557E-2</v>
      </c>
    </row>
    <row r="77" spans="2:17">
      <c r="B77" s="399"/>
      <c r="C77" s="163" t="s">
        <v>78</v>
      </c>
      <c r="D77" s="88">
        <f>Flavor!D19</f>
        <v>99544122.737005174</v>
      </c>
      <c r="E77" s="87">
        <f>Flavor!E19</f>
        <v>-1232428.2409450114</v>
      </c>
      <c r="F77" s="89">
        <f>Flavor!F19</f>
        <v>-1.2229315540027416E-2</v>
      </c>
      <c r="G77" s="106">
        <f>Flavor!G19</f>
        <v>2.3221978566285491</v>
      </c>
      <c r="H77" s="92">
        <f>Flavor!H19</f>
        <v>-0.25971933921881929</v>
      </c>
      <c r="I77" s="191">
        <f>Flavor!I19</f>
        <v>3.0943983849111882</v>
      </c>
      <c r="J77" s="192">
        <f>Flavor!J19</f>
        <v>0.35712249570385168</v>
      </c>
      <c r="K77" s="89">
        <f>Flavor!K19</f>
        <v>0.13046638707918756</v>
      </c>
      <c r="L77" s="90">
        <f>Flavor!L19</f>
        <v>308029172.62478989</v>
      </c>
      <c r="M77" s="91">
        <f>Flavor!M19</f>
        <v>32175949.435372829</v>
      </c>
      <c r="N77" s="89">
        <f>Flavor!N19</f>
        <v>0.11664155692420142</v>
      </c>
      <c r="O77" s="88">
        <f>Flavor!O19</f>
        <v>109088152.59701434</v>
      </c>
      <c r="P77" s="87">
        <f>Flavor!P19</f>
        <v>14324395.618429661</v>
      </c>
      <c r="Q77" s="89">
        <f>Flavor!Q19</f>
        <v>0.15115900925779863</v>
      </c>
    </row>
    <row r="78" spans="2:17">
      <c r="B78" s="399"/>
      <c r="C78" s="163" t="s">
        <v>79</v>
      </c>
      <c r="D78" s="88">
        <f>Flavor!D20</f>
        <v>801732046.18689167</v>
      </c>
      <c r="E78" s="87">
        <f>Flavor!E20</f>
        <v>137154580.58954835</v>
      </c>
      <c r="F78" s="89">
        <f>Flavor!F20</f>
        <v>0.20637862053638767</v>
      </c>
      <c r="G78" s="106">
        <f>Flavor!G20</f>
        <v>18.703067424326303</v>
      </c>
      <c r="H78" s="92">
        <f>Flavor!H20</f>
        <v>1.6764479404557235</v>
      </c>
      <c r="I78" s="191">
        <f>Flavor!I20</f>
        <v>2.64384819859464</v>
      </c>
      <c r="J78" s="192">
        <f>Flavor!J20</f>
        <v>6.2271135525969079E-2</v>
      </c>
      <c r="K78" s="89">
        <f>Flavor!K20</f>
        <v>2.412135450721296E-2</v>
      </c>
      <c r="L78" s="90">
        <f>Flavor!L20</f>
        <v>2119657826.0668082</v>
      </c>
      <c r="M78" s="91">
        <f>Flavor!M20</f>
        <v>403999884.24839783</v>
      </c>
      <c r="N78" s="89">
        <f>Flavor!N20</f>
        <v>0.23547810691226831</v>
      </c>
      <c r="O78" s="88">
        <f>Flavor!O20</f>
        <v>496816419.49604201</v>
      </c>
      <c r="P78" s="87">
        <f>Flavor!P20</f>
        <v>72933513.1979931</v>
      </c>
      <c r="Q78" s="89">
        <f>Flavor!Q20</f>
        <v>0.17206051981419285</v>
      </c>
    </row>
    <row r="79" spans="2:17">
      <c r="B79" s="399"/>
      <c r="C79" s="163" t="s">
        <v>80</v>
      </c>
      <c r="D79" s="88">
        <f>Flavor!D21</f>
        <v>152791496.51261222</v>
      </c>
      <c r="E79" s="87">
        <f>Flavor!E21</f>
        <v>7148080.8180028498</v>
      </c>
      <c r="F79" s="89">
        <f>Flavor!F21</f>
        <v>4.9079326956950914E-2</v>
      </c>
      <c r="G79" s="106">
        <f>Flavor!G21</f>
        <v>3.5643700095691977</v>
      </c>
      <c r="H79" s="92">
        <f>Flavor!H21</f>
        <v>-0.16704603706783638</v>
      </c>
      <c r="I79" s="191">
        <f>Flavor!I21</f>
        <v>2.990346641198772</v>
      </c>
      <c r="J79" s="192">
        <f>Flavor!J21</f>
        <v>0.16955347371554108</v>
      </c>
      <c r="K79" s="89">
        <f>Flavor!K21</f>
        <v>6.0108438885230334E-2</v>
      </c>
      <c r="L79" s="90">
        <f>Flavor!L21</f>
        <v>456899538.40022385</v>
      </c>
      <c r="M79" s="91">
        <f>Flavor!M21</f>
        <v>46069586.519949734</v>
      </c>
      <c r="N79" s="89">
        <f>Flavor!N21</f>
        <v>0.11213784756710128</v>
      </c>
      <c r="O79" s="88">
        <f>Flavor!O21</f>
        <v>277920126.58851421</v>
      </c>
      <c r="P79" s="87">
        <f>Flavor!P21</f>
        <v>18030603.98906365</v>
      </c>
      <c r="Q79" s="89">
        <f>Flavor!Q21</f>
        <v>6.9377956482120098E-2</v>
      </c>
    </row>
    <row r="80" spans="2:17">
      <c r="B80" s="399"/>
      <c r="C80" s="163" t="s">
        <v>81</v>
      </c>
      <c r="D80" s="88">
        <f>Flavor!D22</f>
        <v>15855358.805688385</v>
      </c>
      <c r="E80" s="87">
        <f>Flavor!E22</f>
        <v>3164484.5024643727</v>
      </c>
      <c r="F80" s="89">
        <f>Flavor!F22</f>
        <v>0.24935118155417088</v>
      </c>
      <c r="G80" s="106">
        <f>Flavor!G22</f>
        <v>0.36987899659252033</v>
      </c>
      <c r="H80" s="92">
        <f>Flavor!H22</f>
        <v>4.4736031529140574E-2</v>
      </c>
      <c r="I80" s="191">
        <f>Flavor!I22</f>
        <v>3.7494255974498425</v>
      </c>
      <c r="J80" s="192">
        <f>Flavor!J22</f>
        <v>0.25703992138808518</v>
      </c>
      <c r="K80" s="89">
        <f>Flavor!K22</f>
        <v>7.3600096103343379E-2</v>
      </c>
      <c r="L80" s="90">
        <f>Flavor!L22</f>
        <v>59448488.162799791</v>
      </c>
      <c r="M80" s="91">
        <f>Flavor!M22</f>
        <v>15127060.529520012</v>
      </c>
      <c r="N80" s="89">
        <f>Flavor!N22</f>
        <v>0.3413035485833833</v>
      </c>
      <c r="O80" s="88">
        <f>Flavor!O22</f>
        <v>29462829.214044578</v>
      </c>
      <c r="P80" s="87">
        <f>Flavor!P22</f>
        <v>5754527.4774937108</v>
      </c>
      <c r="Q80" s="89">
        <f>Flavor!Q22</f>
        <v>0.24272204485325954</v>
      </c>
    </row>
    <row r="81" spans="2:17">
      <c r="B81" s="399"/>
      <c r="C81" s="163" t="s">
        <v>82</v>
      </c>
      <c r="D81" s="88">
        <f>Flavor!D23</f>
        <v>95696562.800203353</v>
      </c>
      <c r="E81" s="87">
        <f>Flavor!E23</f>
        <v>-4433182.9785909504</v>
      </c>
      <c r="F81" s="89">
        <f>Flavor!F23</f>
        <v>-4.4274385639455197E-2</v>
      </c>
      <c r="G81" s="106">
        <f>Flavor!G23</f>
        <v>2.2324407198652194</v>
      </c>
      <c r="H81" s="92">
        <f>Flavor!H23</f>
        <v>-0.33290518583718809</v>
      </c>
      <c r="I81" s="191">
        <f>Flavor!I23</f>
        <v>3.2312662376769121</v>
      </c>
      <c r="J81" s="192">
        <f>Flavor!J23</f>
        <v>0.13444617011996574</v>
      </c>
      <c r="K81" s="89">
        <f>Flavor!K23</f>
        <v>4.341426598479424E-2</v>
      </c>
      <c r="L81" s="90">
        <f>Flavor!L23</f>
        <v>309221072.43802541</v>
      </c>
      <c r="M81" s="91">
        <f>Flavor!M23</f>
        <v>-862733.6491202116</v>
      </c>
      <c r="N81" s="89">
        <f>Flavor!N23</f>
        <v>-2.7822596091256371E-3</v>
      </c>
      <c r="O81" s="88">
        <f>Flavor!O23</f>
        <v>179291479.22509104</v>
      </c>
      <c r="P81" s="87">
        <f>Flavor!P23</f>
        <v>-10171830.856559634</v>
      </c>
      <c r="Q81" s="89">
        <f>Flavor!Q23</f>
        <v>-5.3687602376291249E-2</v>
      </c>
    </row>
    <row r="82" spans="2:17">
      <c r="B82" s="399"/>
      <c r="C82" s="163" t="s">
        <v>83</v>
      </c>
      <c r="D82" s="88">
        <f>Flavor!D24</f>
        <v>37892507.86800725</v>
      </c>
      <c r="E82" s="87">
        <f>Flavor!E24</f>
        <v>-3634217.3276951388</v>
      </c>
      <c r="F82" s="89">
        <f>Flavor!F24</f>
        <v>-8.7515143815656449E-2</v>
      </c>
      <c r="G82" s="106">
        <f>Flavor!G24</f>
        <v>0.88396881838866659</v>
      </c>
      <c r="H82" s="92">
        <f>Flavor!H24</f>
        <v>-0.17995493003840035</v>
      </c>
      <c r="I82" s="191">
        <f>Flavor!I24</f>
        <v>2.5955234429959213</v>
      </c>
      <c r="J82" s="192">
        <f>Flavor!J24</f>
        <v>7.5206845460895178E-2</v>
      </c>
      <c r="K82" s="89">
        <f>Flavor!K24</f>
        <v>2.9840237347343816E-2</v>
      </c>
      <c r="L82" s="90">
        <f>Flavor!L24</f>
        <v>98350892.48532021</v>
      </c>
      <c r="M82" s="91">
        <f>Flavor!M24</f>
        <v>-6309602.2666844726</v>
      </c>
      <c r="N82" s="89">
        <f>Flavor!N24</f>
        <v>-6.0286379131258762E-2</v>
      </c>
      <c r="O82" s="88">
        <f>Flavor!O24</f>
        <v>30688930.697709825</v>
      </c>
      <c r="P82" s="87">
        <f>Flavor!P24</f>
        <v>-1489348.6113644429</v>
      </c>
      <c r="Q82" s="89">
        <f>Flavor!Q24</f>
        <v>-4.6284283788426403E-2</v>
      </c>
    </row>
    <row r="83" spans="2:17">
      <c r="B83" s="399"/>
      <c r="C83" s="163" t="s">
        <v>84</v>
      </c>
      <c r="D83" s="88">
        <f>Flavor!D25</f>
        <v>42164439.621153206</v>
      </c>
      <c r="E83" s="87">
        <f>Flavor!E25</f>
        <v>-1802026.4186744243</v>
      </c>
      <c r="F83" s="89">
        <f>Flavor!F25</f>
        <v>-4.0986383054804398E-2</v>
      </c>
      <c r="G83" s="106">
        <f>Flavor!G25</f>
        <v>0.98362583969798345</v>
      </c>
      <c r="H83" s="92">
        <f>Flavor!H25</f>
        <v>-0.14280460078918777</v>
      </c>
      <c r="I83" s="191">
        <f>Flavor!I25</f>
        <v>3.2798603400118567</v>
      </c>
      <c r="J83" s="192">
        <f>Flavor!J25</f>
        <v>6.5058437098736821E-2</v>
      </c>
      <c r="K83" s="89">
        <f>Flavor!K25</f>
        <v>2.0237152727757057E-2</v>
      </c>
      <c r="L83" s="90">
        <f>Flavor!L25</f>
        <v>138293473.27224496</v>
      </c>
      <c r="M83" s="91">
        <f>Flavor!M25</f>
        <v>-3050005.4169579744</v>
      </c>
      <c r="N83" s="89">
        <f>Flavor!N25</f>
        <v>-2.1578678020685794E-2</v>
      </c>
      <c r="O83" s="88">
        <f>Flavor!O25</f>
        <v>89447353.601650819</v>
      </c>
      <c r="P83" s="87">
        <f>Flavor!P25</f>
        <v>-5539680.4142135233</v>
      </c>
      <c r="Q83" s="89">
        <f>Flavor!Q25</f>
        <v>-5.8320385214768455E-2</v>
      </c>
    </row>
    <row r="84" spans="2:17">
      <c r="B84" s="399"/>
      <c r="C84" s="163" t="s">
        <v>85</v>
      </c>
      <c r="D84" s="88">
        <f>Flavor!D26</f>
        <v>11412710.55020743</v>
      </c>
      <c r="E84" s="87">
        <f>Flavor!E26</f>
        <v>3417238.7955193026</v>
      </c>
      <c r="F84" s="89">
        <f>Flavor!F26</f>
        <v>0.42739676911692071</v>
      </c>
      <c r="G84" s="106">
        <f>Flavor!G26</f>
        <v>0.26623944487444345</v>
      </c>
      <c r="H84" s="92">
        <f>Flavor!H26</f>
        <v>6.1393716259876968E-2</v>
      </c>
      <c r="I84" s="191">
        <f>Flavor!I26</f>
        <v>3.4042112026825433</v>
      </c>
      <c r="J84" s="192">
        <f>Flavor!J26</f>
        <v>0.2562404230801838</v>
      </c>
      <c r="K84" s="89">
        <f>Flavor!K26</f>
        <v>8.1398602788984961E-2</v>
      </c>
      <c r="L84" s="90">
        <f>Flavor!L26</f>
        <v>38851277.107989386</v>
      </c>
      <c r="M84" s="91">
        <f>Flavor!M26</f>
        <v>13681765.655095156</v>
      </c>
      <c r="N84" s="89">
        <f>Flavor!N26</f>
        <v>0.54358487174854941</v>
      </c>
      <c r="O84" s="88">
        <f>Flavor!O26</f>
        <v>19830854.838489275</v>
      </c>
      <c r="P84" s="87">
        <f>Flavor!P26</f>
        <v>8126659.7822294179</v>
      </c>
      <c r="Q84" s="89">
        <f>Flavor!Q26</f>
        <v>0.69433735025485288</v>
      </c>
    </row>
    <row r="85" spans="2:17">
      <c r="B85" s="399"/>
      <c r="C85" s="163" t="s">
        <v>86</v>
      </c>
      <c r="D85" s="88">
        <f>Flavor!D27</f>
        <v>42011050.215879157</v>
      </c>
      <c r="E85" s="87">
        <f>Flavor!E27</f>
        <v>-352305.59634976834</v>
      </c>
      <c r="F85" s="89">
        <f>Flavor!F27</f>
        <v>-8.3162815975043498E-3</v>
      </c>
      <c r="G85" s="106">
        <f>Flavor!G27</f>
        <v>0.98004752147724827</v>
      </c>
      <c r="H85" s="92">
        <f>Flavor!H27</f>
        <v>-0.10531088565187019</v>
      </c>
      <c r="I85" s="191">
        <f>Flavor!I27</f>
        <v>2.852051027479559</v>
      </c>
      <c r="J85" s="192">
        <f>Flavor!J27</f>
        <v>0.22470266697449226</v>
      </c>
      <c r="K85" s="89">
        <f>Flavor!K27</f>
        <v>8.5524504611674976E-2</v>
      </c>
      <c r="L85" s="90">
        <f>Flavor!L27</f>
        <v>119817658.9336935</v>
      </c>
      <c r="M85" s="91">
        <f>Flavor!M27</f>
        <v>8514365.4949410409</v>
      </c>
      <c r="N85" s="89">
        <f>Flavor!N27</f>
        <v>7.6496977150332865E-2</v>
      </c>
      <c r="O85" s="88">
        <f>Flavor!O27</f>
        <v>62401990.849990964</v>
      </c>
      <c r="P85" s="87">
        <f>Flavor!P27</f>
        <v>1783632.3302514628</v>
      </c>
      <c r="Q85" s="89">
        <f>Flavor!Q27</f>
        <v>2.9423962868784188E-2</v>
      </c>
    </row>
    <row r="86" spans="2:17" ht="15" thickBot="1">
      <c r="B86" s="400"/>
      <c r="C86" s="169" t="s">
        <v>87</v>
      </c>
      <c r="D86" s="155">
        <f>Flavor!D28</f>
        <v>24653651.841581814</v>
      </c>
      <c r="E86" s="149">
        <f>Flavor!E28</f>
        <v>4907522.3253416792</v>
      </c>
      <c r="F86" s="151">
        <f>Flavor!F28</f>
        <v>0.24853084860531804</v>
      </c>
      <c r="G86" s="152">
        <f>Flavor!G28</f>
        <v>0.57512845450297023</v>
      </c>
      <c r="H86" s="153">
        <f>Flavor!H28</f>
        <v>6.9228313501273564E-2</v>
      </c>
      <c r="I86" s="193">
        <f>Flavor!I28</f>
        <v>2.9312232206227238</v>
      </c>
      <c r="J86" s="194">
        <f>Flavor!J28</f>
        <v>0.39781059623755732</v>
      </c>
      <c r="K86" s="151">
        <f>Flavor!K28</f>
        <v>0.15702558375546974</v>
      </c>
      <c r="L86" s="154">
        <f>Flavor!L28</f>
        <v>72265356.751192793</v>
      </c>
      <c r="M86" s="150">
        <f>Flavor!M28</f>
        <v>22240262.952005476</v>
      </c>
      <c r="N86" s="151">
        <f>Flavor!N28</f>
        <v>0.4445821339442802</v>
      </c>
      <c r="O86" s="155">
        <f>Flavor!O28</f>
        <v>59504864.924773522</v>
      </c>
      <c r="P86" s="149">
        <f>Flavor!P28</f>
        <v>13168182.30210758</v>
      </c>
      <c r="Q86" s="151">
        <f>Flavor!Q28</f>
        <v>0.28418483060904887</v>
      </c>
    </row>
    <row r="87" spans="2:17">
      <c r="B87" s="401" t="s">
        <v>88</v>
      </c>
      <c r="C87" s="241" t="s">
        <v>137</v>
      </c>
      <c r="D87" s="127">
        <f>Fat!D7</f>
        <v>1006716473.7089427</v>
      </c>
      <c r="E87" s="121">
        <f>Fat!E7</f>
        <v>143436639.57653034</v>
      </c>
      <c r="F87" s="123">
        <f>Fat!F7</f>
        <v>0.16615312197195331</v>
      </c>
      <c r="G87" s="124">
        <f>Fat!G7</f>
        <v>23.485011201073053</v>
      </c>
      <c r="H87" s="125">
        <f>Fat!H7</f>
        <v>1.3675937369407052</v>
      </c>
      <c r="I87" s="195">
        <f>Fat!I7</f>
        <v>3.1634627025256994</v>
      </c>
      <c r="J87" s="196">
        <f>Fat!J7</f>
        <v>0.10353481522385177</v>
      </c>
      <c r="K87" s="123">
        <f>Fat!K7</f>
        <v>3.3835704316269248E-2</v>
      </c>
      <c r="L87" s="126">
        <f>Fat!L7</f>
        <v>3184710016.5964341</v>
      </c>
      <c r="M87" s="122">
        <f>Fat!M7</f>
        <v>543135977.58935213</v>
      </c>
      <c r="N87" s="123">
        <f>Fat!N7</f>
        <v>0.20561073419449061</v>
      </c>
      <c r="O87" s="127">
        <f>Fat!O7</f>
        <v>1016431590.3939182</v>
      </c>
      <c r="P87" s="121">
        <f>Fat!P7</f>
        <v>154576141.21593904</v>
      </c>
      <c r="Q87" s="123">
        <f>Fat!Q7</f>
        <v>0.17935274571086224</v>
      </c>
    </row>
    <row r="88" spans="2:17">
      <c r="B88" s="399"/>
      <c r="C88" s="242" t="s">
        <v>90</v>
      </c>
      <c r="D88" s="88">
        <f>Fat!D8</f>
        <v>94175518.637052</v>
      </c>
      <c r="E88" s="87">
        <f>Fat!E8</f>
        <v>15072281.23183614</v>
      </c>
      <c r="F88" s="89">
        <f>Fat!F8</f>
        <v>0.19053937267607096</v>
      </c>
      <c r="G88" s="106">
        <f>Fat!G8</f>
        <v>2.1969573040854704</v>
      </c>
      <c r="H88" s="92">
        <f>Fat!H8</f>
        <v>0.17031512471171251</v>
      </c>
      <c r="I88" s="191">
        <f>Fat!I8</f>
        <v>3.7130120267570517</v>
      </c>
      <c r="J88" s="192">
        <f>Fat!J8</f>
        <v>0.15790946542752593</v>
      </c>
      <c r="K88" s="89">
        <f>Fat!K8</f>
        <v>4.4417696171463322E-2</v>
      </c>
      <c r="L88" s="90">
        <f>Fat!L8</f>
        <v>349674833.32545692</v>
      </c>
      <c r="M88" s="91">
        <f>Fat!M8</f>
        <v>68454711.416716456</v>
      </c>
      <c r="N88" s="89">
        <f>Fat!N8</f>
        <v>0.24342038881176109</v>
      </c>
      <c r="O88" s="88">
        <f>Fat!O8</f>
        <v>148204693.13979098</v>
      </c>
      <c r="P88" s="87">
        <f>Fat!P8</f>
        <v>32616805.549866274</v>
      </c>
      <c r="Q88" s="89">
        <f>Fat!Q8</f>
        <v>0.28218186377436089</v>
      </c>
    </row>
    <row r="89" spans="2:17">
      <c r="B89" s="399"/>
      <c r="C89" s="242" t="s">
        <v>53</v>
      </c>
      <c r="D89" s="88">
        <f>Fat!D9</f>
        <v>1626553006.0559011</v>
      </c>
      <c r="E89" s="87">
        <f>Fat!E9</f>
        <v>73567052.975722075</v>
      </c>
      <c r="F89" s="89">
        <f>Fat!F9</f>
        <v>4.737135762870863E-2</v>
      </c>
      <c r="G89" s="106">
        <f>Fat!G9</f>
        <v>37.944760579537295</v>
      </c>
      <c r="H89" s="92">
        <f>Fat!H9</f>
        <v>-1.84307794298212</v>
      </c>
      <c r="I89" s="191">
        <f>Fat!I9</f>
        <v>2.7044860776574438</v>
      </c>
      <c r="J89" s="192">
        <f>Fat!J9</f>
        <v>6.6125836491275791E-2</v>
      </c>
      <c r="K89" s="89">
        <f>Fat!K9</f>
        <v>2.5063232631965318E-2</v>
      </c>
      <c r="L89" s="90">
        <f>Fat!L9</f>
        <v>4398989959.4500484</v>
      </c>
      <c r="M89" s="91">
        <f>Fat!M9</f>
        <v>301653565.75375652</v>
      </c>
      <c r="N89" s="89">
        <f>Fat!N9</f>
        <v>7.3621869617014432E-2</v>
      </c>
      <c r="O89" s="88">
        <f>Fat!O9</f>
        <v>1801917771.2701094</v>
      </c>
      <c r="P89" s="87">
        <f>Fat!P9</f>
        <v>63562989.109498501</v>
      </c>
      <c r="Q89" s="89">
        <f>Fat!Q9</f>
        <v>3.6565026749312765E-2</v>
      </c>
    </row>
    <row r="90" spans="2:17" ht="15" thickBot="1">
      <c r="B90" s="402"/>
      <c r="C90" s="243" t="s">
        <v>15</v>
      </c>
      <c r="D90" s="120">
        <f>Fat!D10</f>
        <v>1557713385.0759683</v>
      </c>
      <c r="E90" s="114">
        <f>Fat!E10</f>
        <v>152091627.78656006</v>
      </c>
      <c r="F90" s="116">
        <f>Fat!F10</f>
        <v>0.10820238588213985</v>
      </c>
      <c r="G90" s="117">
        <f>Fat!G10</f>
        <v>36.338847383505936</v>
      </c>
      <c r="H90" s="118">
        <f>Fat!H10</f>
        <v>0.32651166865512238</v>
      </c>
      <c r="I90" s="203">
        <f>Fat!I10</f>
        <v>2.8027648766816937</v>
      </c>
      <c r="J90" s="204">
        <f>Fat!J10</f>
        <v>7.5868100003046113E-2</v>
      </c>
      <c r="K90" s="116">
        <f>Fat!K10</f>
        <v>2.7822138575943178E-2</v>
      </c>
      <c r="L90" s="119">
        <f>Fat!L10</f>
        <v>4365904363.6278696</v>
      </c>
      <c r="M90" s="115">
        <f>Fat!M10</f>
        <v>532918924.44600582</v>
      </c>
      <c r="N90" s="116">
        <f>Fat!N10</f>
        <v>0.13903494623234347</v>
      </c>
      <c r="O90" s="120">
        <f>Fat!O10</f>
        <v>1508106567.327841</v>
      </c>
      <c r="P90" s="114">
        <f>Fat!P10</f>
        <v>73306592.560423613</v>
      </c>
      <c r="Q90" s="116">
        <f>Fat!Q10</f>
        <v>5.1091855206023884E-2</v>
      </c>
    </row>
    <row r="91" spans="2:17" ht="15" hidden="1" thickBot="1">
      <c r="B91" s="398" t="s">
        <v>91</v>
      </c>
      <c r="C91" s="166" t="s">
        <v>92</v>
      </c>
      <c r="D91" s="136">
        <f>Organic!D4</f>
        <v>311975965.33339506</v>
      </c>
      <c r="E91" s="128">
        <f>Organic!E4</f>
        <v>34142364.800351799</v>
      </c>
      <c r="F91" s="132">
        <f>Organic!F4</f>
        <v>0.12288781750964345</v>
      </c>
      <c r="G91" s="133">
        <f>Organic!G4</f>
        <v>7.2778773683191389</v>
      </c>
      <c r="H91" s="134">
        <f>Organic!H4</f>
        <v>0.15971998111696184</v>
      </c>
      <c r="I91" s="199">
        <f>Organic!I4</f>
        <v>3.1148406197892786</v>
      </c>
      <c r="J91" s="200">
        <f>Organic!J4</f>
        <v>0.13361373717055658</v>
      </c>
      <c r="K91" s="132">
        <f>Organic!K4</f>
        <v>4.481837257994592E-2</v>
      </c>
      <c r="L91" s="135">
        <f>Organic!L4</f>
        <v>971755409.21843076</v>
      </c>
      <c r="M91" s="129">
        <f>Organic!M4</f>
        <v>143470410.41457093</v>
      </c>
      <c r="N91" s="132">
        <f>Organic!N4</f>
        <v>0.17321382208027303</v>
      </c>
      <c r="O91" s="136">
        <f>Organic!O4</f>
        <v>173252565.45045936</v>
      </c>
      <c r="P91" s="128">
        <f>Organic!P4</f>
        <v>17597672.937580019</v>
      </c>
      <c r="Q91" s="132">
        <f>Organic!Q4</f>
        <v>0.11305570068171121</v>
      </c>
    </row>
    <row r="92" spans="2:17" hidden="1">
      <c r="B92" s="399"/>
      <c r="C92" s="170" t="s">
        <v>93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5" t="e">
        <f>#REF!</f>
        <v>#REF!</v>
      </c>
      <c r="J92" s="206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" hidden="1" thickBot="1">
      <c r="B93" s="400"/>
      <c r="C93" s="167" t="s">
        <v>94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1" t="e">
        <f>#REF!</f>
        <v>#REF!</v>
      </c>
      <c r="J93" s="202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401" t="s">
        <v>57</v>
      </c>
      <c r="C94" s="162" t="s">
        <v>95</v>
      </c>
      <c r="D94" s="127">
        <f>Size!D10</f>
        <v>780310464.64518774</v>
      </c>
      <c r="E94" s="121">
        <f>Size!E10</f>
        <v>23512282.629472852</v>
      </c>
      <c r="F94" s="123">
        <f>Size!F10</f>
        <v>3.1068101362041353E-2</v>
      </c>
      <c r="G94" s="124">
        <f>Size!G10</f>
        <v>18.20333776300652</v>
      </c>
      <c r="H94" s="125">
        <f>Size!H10</f>
        <v>-1.1859965709292766</v>
      </c>
      <c r="I94" s="195">
        <f>Size!I10</f>
        <v>3.6333907457298653</v>
      </c>
      <c r="J94" s="196">
        <f>Size!J10</f>
        <v>0.16126070462271302</v>
      </c>
      <c r="K94" s="123">
        <f>Size!K10</f>
        <v>4.6444315942525037E-2</v>
      </c>
      <c r="L94" s="126">
        <f>Size!L10</f>
        <v>2835172821.0379963</v>
      </c>
      <c r="M94" s="122">
        <f>Size!M10</f>
        <v>207471118.20595407</v>
      </c>
      <c r="N94" s="123">
        <f>Size!N10</f>
        <v>7.8955354019959414E-2</v>
      </c>
      <c r="O94" s="127">
        <f>Size!O10</f>
        <v>2332985334.5653372</v>
      </c>
      <c r="P94" s="121">
        <f>Size!P10</f>
        <v>81213253.889103889</v>
      </c>
      <c r="Q94" s="123">
        <f>Size!Q10</f>
        <v>3.606637393990364E-2</v>
      </c>
    </row>
    <row r="95" spans="2:17">
      <c r="B95" s="399"/>
      <c r="C95" s="163" t="s">
        <v>96</v>
      </c>
      <c r="D95" s="88">
        <f>Size!D11</f>
        <v>601690168.09582651</v>
      </c>
      <c r="E95" s="87">
        <f>Size!E11</f>
        <v>-2287615.9971165657</v>
      </c>
      <c r="F95" s="89">
        <f>Size!F11</f>
        <v>-3.7875830160742073E-3</v>
      </c>
      <c r="G95" s="106">
        <f>Size!G11</f>
        <v>14.036425057440177</v>
      </c>
      <c r="H95" s="92">
        <f>Size!H11</f>
        <v>-1.4376173812672004</v>
      </c>
      <c r="I95" s="191">
        <f>Size!I11</f>
        <v>2.9458223447467158</v>
      </c>
      <c r="J95" s="192">
        <f>Size!J11</f>
        <v>3.4719531329606923E-2</v>
      </c>
      <c r="K95" s="89">
        <f>Size!K11</f>
        <v>1.1926590558597436E-2</v>
      </c>
      <c r="L95" s="90">
        <f>Size!L11</f>
        <v>1772472341.7910931</v>
      </c>
      <c r="M95" s="91">
        <f>Size!M11</f>
        <v>14230915.27669549</v>
      </c>
      <c r="N95" s="89">
        <f>Size!N11</f>
        <v>8.0938345906838172E-3</v>
      </c>
      <c r="O95" s="88">
        <f>Size!O11</f>
        <v>357667329.52090299</v>
      </c>
      <c r="P95" s="87">
        <f>Size!P11</f>
        <v>-8026216.0372675657</v>
      </c>
      <c r="Q95" s="89">
        <f>Size!Q11</f>
        <v>-2.1947929173912212E-2</v>
      </c>
    </row>
    <row r="96" spans="2:17">
      <c r="B96" s="399"/>
      <c r="C96" s="163" t="s">
        <v>97</v>
      </c>
      <c r="D96" s="88">
        <f>Size!D12</f>
        <v>1010932642.1856382</v>
      </c>
      <c r="E96" s="87">
        <f>Size!E12</f>
        <v>50036418.502163649</v>
      </c>
      <c r="F96" s="89">
        <f>Size!F12</f>
        <v>5.2072655994375071E-2</v>
      </c>
      <c r="G96" s="106">
        <f>Size!G12</f>
        <v>23.583367358428873</v>
      </c>
      <c r="H96" s="92">
        <f>Size!H12</f>
        <v>-1.0350032771765534</v>
      </c>
      <c r="I96" s="191">
        <f>Size!I12</f>
        <v>2.6755782354821145</v>
      </c>
      <c r="J96" s="192">
        <f>Size!J12</f>
        <v>0.11320327022508136</v>
      </c>
      <c r="K96" s="89">
        <f>Size!K12</f>
        <v>4.4179041615685581E-2</v>
      </c>
      <c r="L96" s="90">
        <f>Size!L12</f>
        <v>2704829374.9703217</v>
      </c>
      <c r="M96" s="91">
        <f>Size!M12</f>
        <v>242652947.19376421</v>
      </c>
      <c r="N96" s="89">
        <f>Size!N12</f>
        <v>9.855221764627542E-2</v>
      </c>
      <c r="O96" s="88">
        <f>Size!O12</f>
        <v>538137353.22544825</v>
      </c>
      <c r="P96" s="87">
        <f>Size!P12</f>
        <v>29006835.249346256</v>
      </c>
      <c r="Q96" s="89">
        <f>Size!Q12</f>
        <v>5.6973279395339263E-2</v>
      </c>
    </row>
    <row r="97" spans="2:17">
      <c r="B97" s="399"/>
      <c r="C97" s="163" t="s">
        <v>98</v>
      </c>
      <c r="D97" s="88">
        <f>Size!D13</f>
        <v>1086215773.1978481</v>
      </c>
      <c r="E97" s="87">
        <f>Size!E13</f>
        <v>154328254.60458994</v>
      </c>
      <c r="F97" s="89">
        <f>Size!F13</f>
        <v>0.16560824297502985</v>
      </c>
      <c r="G97" s="106">
        <f>Size!G13</f>
        <v>25.339596864200093</v>
      </c>
      <c r="H97" s="92">
        <f>Size!H13</f>
        <v>1.4644355741703308</v>
      </c>
      <c r="I97" s="191">
        <f>Size!I13</f>
        <v>2.4117187713120773</v>
      </c>
      <c r="J97" s="192">
        <f>Size!J13</f>
        <v>7.9576716188749064E-2</v>
      </c>
      <c r="K97" s="89">
        <f>Size!K13</f>
        <v>3.4121727711196773E-2</v>
      </c>
      <c r="L97" s="90">
        <f>Size!L13</f>
        <v>2619646969.916512</v>
      </c>
      <c r="M97" s="91">
        <f>Size!M13</f>
        <v>446352897.16065216</v>
      </c>
      <c r="N97" s="89">
        <f>Size!N13</f>
        <v>0.2053808100597502</v>
      </c>
      <c r="O97" s="88">
        <f>Size!O13</f>
        <v>539610752.35202086</v>
      </c>
      <c r="P97" s="87">
        <f>Size!P13</f>
        <v>74859103.698345125</v>
      </c>
      <c r="Q97" s="89">
        <f>Size!Q13</f>
        <v>0.1610733472709609</v>
      </c>
    </row>
    <row r="98" spans="2:17">
      <c r="B98" s="399"/>
      <c r="C98" s="163" t="s">
        <v>99</v>
      </c>
      <c r="D98" s="88">
        <f>Size!D14</f>
        <v>992925738.06376064</v>
      </c>
      <c r="E98" s="87">
        <f>Size!E14</f>
        <v>81080598.707328558</v>
      </c>
      <c r="F98" s="89">
        <f>Size!F14</f>
        <v>8.8919264037042672E-2</v>
      </c>
      <c r="G98" s="106">
        <f>Size!G14</f>
        <v>23.16329640891821</v>
      </c>
      <c r="H98" s="92">
        <f>Size!H14</f>
        <v>-0.19837475771391766</v>
      </c>
      <c r="I98" s="191">
        <f>Size!I14</f>
        <v>3.7505038990050759</v>
      </c>
      <c r="J98" s="192">
        <f>Size!J14</f>
        <v>0.17645029969840076</v>
      </c>
      <c r="K98" s="89">
        <f>Size!K14</f>
        <v>4.9369796729581805E-2</v>
      </c>
      <c r="L98" s="90">
        <f>Size!L14</f>
        <v>3723971852.0306268</v>
      </c>
      <c r="M98" s="91">
        <f>Size!M14</f>
        <v>464988449.70347404</v>
      </c>
      <c r="N98" s="89">
        <f>Size!N14</f>
        <v>0.14267898675747728</v>
      </c>
      <c r="O98" s="88">
        <f>Size!O14</f>
        <v>2777814916.903326</v>
      </c>
      <c r="P98" s="87">
        <f>Size!P14</f>
        <v>196800479.91265678</v>
      </c>
      <c r="Q98" s="89">
        <f>Size!Q14</f>
        <v>7.6249275126921048E-2</v>
      </c>
    </row>
    <row r="99" spans="2:17" ht="15" customHeight="1">
      <c r="B99" s="399"/>
      <c r="C99" s="163" t="s">
        <v>100</v>
      </c>
      <c r="D99" s="88">
        <f>Size!D15</f>
        <v>1392293774.1352522</v>
      </c>
      <c r="E99" s="87">
        <f>Size!E15</f>
        <v>208564695.86897206</v>
      </c>
      <c r="F99" s="89">
        <f>Size!F15</f>
        <v>0.17619293105010247</v>
      </c>
      <c r="G99" s="106">
        <f>Size!G15</f>
        <v>32.479884589833581</v>
      </c>
      <c r="H99" s="92">
        <f>Size!H15</f>
        <v>2.1524876632511507</v>
      </c>
      <c r="I99" s="191">
        <f>Size!I15</f>
        <v>2.409172265879302</v>
      </c>
      <c r="J99" s="192">
        <f>Size!J15</f>
        <v>6.57860745623573E-2</v>
      </c>
      <c r="K99" s="89">
        <f>Size!K15</f>
        <v>2.8073082791951847E-2</v>
      </c>
      <c r="L99" s="90">
        <f>Size!L15</f>
        <v>3354275546.6030707</v>
      </c>
      <c r="M99" s="91">
        <f>Size!M15</f>
        <v>580341170.33353472</v>
      </c>
      <c r="N99" s="89">
        <f>Size!N15</f>
        <v>0.20921229258278043</v>
      </c>
      <c r="O99" s="88">
        <f>Size!O15</f>
        <v>667178170.25288475</v>
      </c>
      <c r="P99" s="87">
        <f>Size!P15</f>
        <v>94488783.090295315</v>
      </c>
      <c r="Q99" s="89">
        <f>Size!Q15</f>
        <v>0.16499132899675942</v>
      </c>
    </row>
    <row r="100" spans="2:17" ht="15" thickBot="1">
      <c r="B100" s="402"/>
      <c r="C100" s="164" t="s">
        <v>101</v>
      </c>
      <c r="D100" s="155">
        <f>Size!D16</f>
        <v>1899938871.2787714</v>
      </c>
      <c r="E100" s="149">
        <f>Size!E16</f>
        <v>94522306.994258404</v>
      </c>
      <c r="F100" s="151">
        <f>Size!F16</f>
        <v>5.2354846446043116E-2</v>
      </c>
      <c r="G100" s="152">
        <f>Size!G16</f>
        <v>44.322395469448146</v>
      </c>
      <c r="H100" s="153">
        <f>Size!H16</f>
        <v>-1.9327703182138762</v>
      </c>
      <c r="I100" s="193">
        <f>Size!I16</f>
        <v>2.7479998716232572</v>
      </c>
      <c r="J100" s="194">
        <f>Size!J16</f>
        <v>7.8146104602158317E-2</v>
      </c>
      <c r="K100" s="151">
        <f>Size!K16</f>
        <v>2.9269807046155259E-2</v>
      </c>
      <c r="L100" s="154">
        <f>Size!L16</f>
        <v>5221031774.3661003</v>
      </c>
      <c r="M100" s="150">
        <f>Size!M16</f>
        <v>400833559.16880322</v>
      </c>
      <c r="N100" s="151">
        <f>Size!N16</f>
        <v>8.3157069745605175E-2</v>
      </c>
      <c r="O100" s="155">
        <f>Size!O16</f>
        <v>1029667534.9754491</v>
      </c>
      <c r="P100" s="149">
        <f>Size!P16</f>
        <v>32773265.43277514</v>
      </c>
      <c r="Q100" s="151">
        <f>Size!Q16</f>
        <v>3.2875367462800141E-2</v>
      </c>
    </row>
    <row r="101" spans="2:17">
      <c r="B101" s="187"/>
      <c r="C101" s="159"/>
      <c r="D101" s="81"/>
      <c r="E101" s="81"/>
      <c r="F101" s="82"/>
      <c r="G101" s="83"/>
      <c r="H101" s="83"/>
      <c r="I101" s="207"/>
      <c r="J101" s="207"/>
      <c r="K101" s="82"/>
      <c r="L101" s="84"/>
      <c r="M101" s="84"/>
      <c r="N101" s="82"/>
      <c r="O101" s="81"/>
      <c r="P101" s="81"/>
      <c r="Q101" s="82"/>
    </row>
    <row r="102" spans="2:17" ht="23.4">
      <c r="B102" s="403" t="s">
        <v>129</v>
      </c>
      <c r="C102" s="403"/>
      <c r="D102" s="403"/>
      <c r="E102" s="403"/>
      <c r="F102" s="403"/>
      <c r="G102" s="403"/>
      <c r="H102" s="403"/>
      <c r="I102" s="403"/>
      <c r="J102" s="403"/>
      <c r="K102" s="403"/>
      <c r="L102" s="403"/>
      <c r="M102" s="403"/>
      <c r="N102" s="403"/>
      <c r="O102" s="403"/>
      <c r="P102" s="403"/>
      <c r="Q102" s="403"/>
    </row>
    <row r="103" spans="2:17">
      <c r="B103" s="404" t="s">
        <v>351</v>
      </c>
      <c r="C103" s="404"/>
      <c r="D103" s="404"/>
      <c r="E103" s="404"/>
      <c r="F103" s="404"/>
      <c r="G103" s="404"/>
      <c r="H103" s="404"/>
      <c r="I103" s="404"/>
      <c r="J103" s="404"/>
      <c r="K103" s="404"/>
      <c r="L103" s="404"/>
      <c r="M103" s="404"/>
      <c r="N103" s="404"/>
      <c r="O103" s="404"/>
      <c r="P103" s="404"/>
      <c r="Q103" s="404"/>
    </row>
    <row r="104" spans="2:17" ht="15" thickBot="1">
      <c r="B104" s="405" t="str">
        <f>'HOME PAGE'!H7</f>
        <v>YTD Ending 08-10-2025</v>
      </c>
      <c r="C104" s="405"/>
      <c r="D104" s="405"/>
      <c r="E104" s="405"/>
      <c r="F104" s="405"/>
      <c r="G104" s="405"/>
      <c r="H104" s="405"/>
      <c r="I104" s="405"/>
      <c r="J104" s="405"/>
      <c r="K104" s="405"/>
      <c r="L104" s="405"/>
      <c r="M104" s="405"/>
      <c r="N104" s="405"/>
      <c r="O104" s="405"/>
      <c r="P104" s="405"/>
      <c r="Q104" s="405"/>
    </row>
    <row r="105" spans="2:17">
      <c r="D105" s="406" t="s">
        <v>58</v>
      </c>
      <c r="E105" s="407"/>
      <c r="F105" s="408"/>
      <c r="G105" s="409" t="s">
        <v>20</v>
      </c>
      <c r="H105" s="410"/>
      <c r="I105" s="406" t="s">
        <v>21</v>
      </c>
      <c r="J105" s="407"/>
      <c r="K105" s="408"/>
      <c r="L105" s="409" t="s">
        <v>22</v>
      </c>
      <c r="M105" s="407"/>
      <c r="N105" s="410"/>
      <c r="O105" s="406" t="s">
        <v>23</v>
      </c>
      <c r="P105" s="407"/>
      <c r="Q105" s="408"/>
    </row>
    <row r="106" spans="2:17" ht="28.5" customHeight="1" thickBot="1">
      <c r="B106" s="14"/>
      <c r="C106" s="158"/>
      <c r="D106" s="15" t="s">
        <v>19</v>
      </c>
      <c r="E106" s="16" t="s">
        <v>25</v>
      </c>
      <c r="F106" s="17" t="s">
        <v>26</v>
      </c>
      <c r="G106" s="18" t="s">
        <v>19</v>
      </c>
      <c r="H106" s="58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58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340" t="s">
        <v>11</v>
      </c>
      <c r="D107" s="331">
        <f>'Segment Data'!D15</f>
        <v>2760109449.8092976</v>
      </c>
      <c r="E107" s="332">
        <f>'Segment Data'!E15</f>
        <v>252094327.62345982</v>
      </c>
      <c r="F107" s="333">
        <f>'Segment Data'!F15</f>
        <v>0.10051547352862422</v>
      </c>
      <c r="G107" s="334">
        <f>'Segment Data'!G15</f>
        <v>99.969872105017373</v>
      </c>
      <c r="H107" s="335">
        <f>'Segment Data'!H15</f>
        <v>1.8545150894055951E-2</v>
      </c>
      <c r="I107" s="336">
        <f>'Segment Data'!I15</f>
        <v>2.891045723706934</v>
      </c>
      <c r="J107" s="337">
        <f>'Segment Data'!J15</f>
        <v>0.10905381166370232</v>
      </c>
      <c r="K107" s="333">
        <f>'Segment Data'!K15</f>
        <v>3.9199902484118955E-2</v>
      </c>
      <c r="L107" s="338">
        <f>'Segment Data'!L15</f>
        <v>7979602621.8342686</v>
      </c>
      <c r="M107" s="339">
        <f>'Segment Data'!M15</f>
        <v>1002324836.6311502</v>
      </c>
      <c r="N107" s="333">
        <f>'Segment Data'!N15</f>
        <v>0.14365557277321031</v>
      </c>
      <c r="O107" s="331">
        <f>'Segment Data'!O15</f>
        <v>2867033483.4722967</v>
      </c>
      <c r="P107" s="332">
        <f>'Segment Data'!P15</f>
        <v>205245661.86550522</v>
      </c>
      <c r="Q107" s="333">
        <f>'Segment Data'!Q15</f>
        <v>7.71081978057922E-2</v>
      </c>
    </row>
    <row r="108" spans="2:17">
      <c r="B108" s="395" t="s">
        <v>54</v>
      </c>
      <c r="C108" s="163" t="s">
        <v>138</v>
      </c>
      <c r="D108" s="88">
        <f>'Segment Data'!D16</f>
        <v>57093354.007904716</v>
      </c>
      <c r="E108" s="87">
        <f>'Segment Data'!E16</f>
        <v>16393957.330483437</v>
      </c>
      <c r="F108" s="89">
        <f>'Segment Data'!F16</f>
        <v>0.40280590546390777</v>
      </c>
      <c r="G108" s="106">
        <f>'Segment Data'!G16</f>
        <v>2.0678945534609392</v>
      </c>
      <c r="H108" s="92">
        <f>'Segment Data'!H16</f>
        <v>0.44591122961434992</v>
      </c>
      <c r="I108" s="191">
        <f>'Segment Data'!I16</f>
        <v>4.5527536600039014</v>
      </c>
      <c r="J108" s="192">
        <f>'Segment Data'!J16</f>
        <v>-0.34523154847996373</v>
      </c>
      <c r="K108" s="89">
        <f>'Segment Data'!K16</f>
        <v>-7.0484399969600472E-2</v>
      </c>
      <c r="L108" s="90">
        <f>'Segment Data'!L16</f>
        <v>259931976.42138663</v>
      </c>
      <c r="M108" s="91">
        <f>'Segment Data'!M16</f>
        <v>60586933.501159847</v>
      </c>
      <c r="N108" s="89">
        <f>'Segment Data'!N16</f>
        <v>0.30392997294347229</v>
      </c>
      <c r="O108" s="88">
        <f>'Segment Data'!O16</f>
        <v>102098924.13526961</v>
      </c>
      <c r="P108" s="87">
        <f>'Segment Data'!P16</f>
        <v>16256553.792489588</v>
      </c>
      <c r="Q108" s="89">
        <f>'Segment Data'!Q16</f>
        <v>0.1893768045730215</v>
      </c>
    </row>
    <row r="109" spans="2:17">
      <c r="B109" s="396"/>
      <c r="C109" s="163" t="s">
        <v>142</v>
      </c>
      <c r="D109" s="88">
        <f>'Segment Data'!D17</f>
        <v>43849672.085408233</v>
      </c>
      <c r="E109" s="87">
        <f>'Segment Data'!E17</f>
        <v>3033580.9069484994</v>
      </c>
      <c r="F109" s="89">
        <f>'Segment Data'!F17</f>
        <v>7.4323160777077055E-2</v>
      </c>
      <c r="G109" s="106">
        <f>'Segment Data'!G17</f>
        <v>1.5882145943625852</v>
      </c>
      <c r="H109" s="92">
        <f>'Segment Data'!H17</f>
        <v>-3.8419327530190284E-2</v>
      </c>
      <c r="I109" s="191">
        <f>'Segment Data'!I17</f>
        <v>3.7669379008764308</v>
      </c>
      <c r="J109" s="192">
        <f>'Segment Data'!J17</f>
        <v>-7.9308619961429017E-3</v>
      </c>
      <c r="K109" s="89">
        <f>'Segment Data'!K17</f>
        <v>-2.1009636345894391E-3</v>
      </c>
      <c r="L109" s="90">
        <f>'Segment Data'!L17</f>
        <v>165178991.71952751</v>
      </c>
      <c r="M109" s="91">
        <f>'Segment Data'!M17</f>
        <v>11103604.107401043</v>
      </c>
      <c r="N109" s="89">
        <f>'Segment Data'!N17</f>
        <v>7.2066046884487187E-2</v>
      </c>
      <c r="O109" s="88">
        <f>'Segment Data'!O17</f>
        <v>66040948.643901594</v>
      </c>
      <c r="P109" s="87">
        <f>'Segment Data'!P17</f>
        <v>4702805.2411333919</v>
      </c>
      <c r="Q109" s="89">
        <f>'Segment Data'!Q17</f>
        <v>7.6670159549060521E-2</v>
      </c>
    </row>
    <row r="110" spans="2:17">
      <c r="B110" s="396"/>
      <c r="C110" s="163" t="s">
        <v>139</v>
      </c>
      <c r="D110" s="88">
        <f>'Segment Data'!D18</f>
        <v>1441183277.6667042</v>
      </c>
      <c r="E110" s="87">
        <f>'Segment Data'!E18</f>
        <v>239042738.98680019</v>
      </c>
      <c r="F110" s="89">
        <f>'Segment Data'!F18</f>
        <v>0.19884758170562827</v>
      </c>
      <c r="G110" s="106">
        <f>'Segment Data'!G18</f>
        <v>52.198983615734747</v>
      </c>
      <c r="H110" s="92">
        <f>'Segment Data'!H18</f>
        <v>4.2903641805853496</v>
      </c>
      <c r="I110" s="191">
        <f>'Segment Data'!I18</f>
        <v>3.1422214133833437</v>
      </c>
      <c r="J110" s="192">
        <f>'Segment Data'!J18</f>
        <v>7.1757499305892924E-2</v>
      </c>
      <c r="K110" s="89">
        <f>'Segment Data'!K18</f>
        <v>2.3370246749000834E-2</v>
      </c>
      <c r="L110" s="90">
        <f>'Segment Data'!L18</f>
        <v>4528516955.6943111</v>
      </c>
      <c r="M110" s="91">
        <f>'Segment Data'!M18</f>
        <v>837387812.02803802</v>
      </c>
      <c r="N110" s="89">
        <f>'Segment Data'!N18</f>
        <v>0.22686494550453176</v>
      </c>
      <c r="O110" s="88">
        <f>'Segment Data'!O18</f>
        <v>1535160524.7776237</v>
      </c>
      <c r="P110" s="87">
        <f>'Segment Data'!P18</f>
        <v>180617219.431355</v>
      </c>
      <c r="Q110" s="89">
        <f>'Segment Data'!Q18</f>
        <v>0.13334178295996443</v>
      </c>
    </row>
    <row r="111" spans="2:17">
      <c r="B111" s="396"/>
      <c r="C111" s="163" t="s">
        <v>141</v>
      </c>
      <c r="D111" s="88">
        <f>'Segment Data'!D19</f>
        <v>40017505.592488088</v>
      </c>
      <c r="E111" s="87">
        <f>'Segment Data'!E19</f>
        <v>8143622.0539551713</v>
      </c>
      <c r="F111" s="89">
        <f>'Segment Data'!F19</f>
        <v>0.25549513111918726</v>
      </c>
      <c r="G111" s="106">
        <f>'Segment Data'!G19</f>
        <v>1.4494153180480793</v>
      </c>
      <c r="H111" s="92">
        <f>'Segment Data'!H19</f>
        <v>0.17915305899081924</v>
      </c>
      <c r="I111" s="191">
        <f>'Segment Data'!I19</f>
        <v>4.8577307031396799</v>
      </c>
      <c r="J111" s="192">
        <f>'Segment Data'!J19</f>
        <v>0.12476801479943322</v>
      </c>
      <c r="K111" s="89">
        <f>'Segment Data'!K19</f>
        <v>2.6361503991316444E-2</v>
      </c>
      <c r="L111" s="90">
        <f>'Segment Data'!L19</f>
        <v>194394265.57969323</v>
      </c>
      <c r="M111" s="91">
        <f>'Segment Data'!M19</f>
        <v>43536364.059314549</v>
      </c>
      <c r="N111" s="89">
        <f>'Segment Data'!N19</f>
        <v>0.28859187102926409</v>
      </c>
      <c r="O111" s="88">
        <f>'Segment Data'!O19</f>
        <v>83288241.219109237</v>
      </c>
      <c r="P111" s="87">
        <f>'Segment Data'!P19</f>
        <v>14824565.963745221</v>
      </c>
      <c r="Q111" s="89">
        <f>'Segment Data'!Q19</f>
        <v>0.21653184566050215</v>
      </c>
    </row>
    <row r="112" spans="2:17" ht="15" thickBot="1">
      <c r="B112" s="397"/>
      <c r="C112" s="163" t="s">
        <v>140</v>
      </c>
      <c r="D112" s="155">
        <f>'Segment Data'!D20</f>
        <v>1177965640.456898</v>
      </c>
      <c r="E112" s="149">
        <f>'Segment Data'!E20</f>
        <v>-14519571.654974461</v>
      </c>
      <c r="F112" s="151">
        <f>'Segment Data'!F20</f>
        <v>-1.2175892419882112E-2</v>
      </c>
      <c r="G112" s="152">
        <f>'Segment Data'!G20</f>
        <v>42.66536402341486</v>
      </c>
      <c r="H112" s="153">
        <f>'Segment Data'!H20</f>
        <v>-4.8584639907764924</v>
      </c>
      <c r="I112" s="193">
        <f>'Segment Data'!I20</f>
        <v>2.4037886464337488</v>
      </c>
      <c r="J112" s="194">
        <f>'Segment Data'!J20</f>
        <v>7.0954426580015717E-2</v>
      </c>
      <c r="K112" s="151">
        <f>'Segment Data'!K20</f>
        <v>3.0415546023868128E-2</v>
      </c>
      <c r="L112" s="154">
        <f>'Segment Data'!L20</f>
        <v>2831580432.4193506</v>
      </c>
      <c r="M112" s="150">
        <f>'Segment Data'!M20</f>
        <v>49710122.935237408</v>
      </c>
      <c r="N112" s="151">
        <f>'Segment Data'!N20</f>
        <v>1.7869317187707415E-2</v>
      </c>
      <c r="O112" s="155">
        <f>'Segment Data'!O20</f>
        <v>1080444844.6963923</v>
      </c>
      <c r="P112" s="149">
        <f>'Segment Data'!P20</f>
        <v>-11155482.563218594</v>
      </c>
      <c r="Q112" s="151">
        <f>'Segment Data'!Q20</f>
        <v>-1.0219383674264445E-2</v>
      </c>
    </row>
    <row r="113" spans="2:17">
      <c r="B113" s="401" t="s">
        <v>55</v>
      </c>
      <c r="C113" s="162" t="s">
        <v>67</v>
      </c>
      <c r="D113" s="127">
        <f>'Type Data'!D11</f>
        <v>2229724664.7482753</v>
      </c>
      <c r="E113" s="121">
        <f>'Type Data'!E11</f>
        <v>195694060.69868994</v>
      </c>
      <c r="F113" s="123">
        <f>'Type Data'!F11</f>
        <v>9.6209988339939129E-2</v>
      </c>
      <c r="G113" s="124">
        <f>'Type Data'!G11</f>
        <v>80.759583493940355</v>
      </c>
      <c r="H113" s="125">
        <f>'Type Data'!H11</f>
        <v>-0.30215179689994898</v>
      </c>
      <c r="I113" s="195">
        <f>'Type Data'!I11</f>
        <v>2.8506329724029711</v>
      </c>
      <c r="J113" s="196">
        <f>'Type Data'!J11</f>
        <v>9.2150173973798655E-2</v>
      </c>
      <c r="K113" s="123">
        <f>'Type Data'!K11</f>
        <v>3.3406107888827107E-2</v>
      </c>
      <c r="L113" s="126">
        <f>'Type Data'!L11</f>
        <v>6356126648.7115946</v>
      </c>
      <c r="M113" s="122">
        <f>'Type Data'!M11</f>
        <v>745288215.96231461</v>
      </c>
      <c r="N113" s="123">
        <f>'Type Data'!N11</f>
        <v>0.13283009747923316</v>
      </c>
      <c r="O113" s="127">
        <f>'Type Data'!O11</f>
        <v>2260397508.2042661</v>
      </c>
      <c r="P113" s="121">
        <f>'Type Data'!P11</f>
        <v>152631119.14363909</v>
      </c>
      <c r="Q113" s="123">
        <f>'Type Data'!Q11</f>
        <v>7.2413679208378753E-2</v>
      </c>
    </row>
    <row r="114" spans="2:17">
      <c r="B114" s="399"/>
      <c r="C114" s="163" t="s">
        <v>68</v>
      </c>
      <c r="D114" s="88">
        <f>'Type Data'!D12</f>
        <v>364563340.19429767</v>
      </c>
      <c r="E114" s="87">
        <f>'Type Data'!E12</f>
        <v>52793895.212067723</v>
      </c>
      <c r="F114" s="89">
        <f>'Type Data'!F12</f>
        <v>0.16933633510839025</v>
      </c>
      <c r="G114" s="106">
        <f>'Type Data'!G12</f>
        <v>13.204313508625521</v>
      </c>
      <c r="H114" s="92">
        <f>'Type Data'!H12</f>
        <v>0.77944036728431421</v>
      </c>
      <c r="I114" s="191">
        <f>'Type Data'!I12</f>
        <v>3.0333686189090936</v>
      </c>
      <c r="J114" s="192">
        <f>'Type Data'!J12</f>
        <v>0.20093419655321565</v>
      </c>
      <c r="K114" s="89">
        <f>'Type Data'!K12</f>
        <v>7.0940458485915653E-2</v>
      </c>
      <c r="L114" s="90">
        <f>'Type Data'!L12</f>
        <v>1105854995.7500627</v>
      </c>
      <c r="M114" s="91">
        <f>'Type Data'!M12</f>
        <v>222788487.94360757</v>
      </c>
      <c r="N114" s="89">
        <f>'Type Data'!N12</f>
        <v>0.25228959084521968</v>
      </c>
      <c r="O114" s="88">
        <f>'Type Data'!O12</f>
        <v>304747994.80492204</v>
      </c>
      <c r="P114" s="87">
        <f>'Type Data'!P12</f>
        <v>56026739.465025872</v>
      </c>
      <c r="Q114" s="89">
        <f>'Type Data'!Q12</f>
        <v>0.22525915361942489</v>
      </c>
    </row>
    <row r="115" spans="2:17">
      <c r="B115" s="399"/>
      <c r="C115" s="163" t="s">
        <v>69</v>
      </c>
      <c r="D115" s="88">
        <f>'Type Data'!D13</f>
        <v>157392214.83226576</v>
      </c>
      <c r="E115" s="87">
        <f>'Type Data'!E13</f>
        <v>3205695.248998493</v>
      </c>
      <c r="F115" s="89">
        <f>'Type Data'!F13</f>
        <v>2.0791021534585463E-2</v>
      </c>
      <c r="G115" s="106">
        <f>'Type Data'!G13</f>
        <v>5.7006723368140904</v>
      </c>
      <c r="H115" s="92">
        <f>'Type Data'!H13</f>
        <v>-0.44408615944012109</v>
      </c>
      <c r="I115" s="191">
        <f>'Type Data'!I13</f>
        <v>3.123878520298601</v>
      </c>
      <c r="J115" s="192">
        <f>'Type Data'!J13</f>
        <v>0.14586901872276625</v>
      </c>
      <c r="K115" s="89">
        <f>'Type Data'!K13</f>
        <v>4.898205282608354E-2</v>
      </c>
      <c r="L115" s="90">
        <f>'Type Data'!L13</f>
        <v>491674159.1767379</v>
      </c>
      <c r="M115" s="91">
        <f>'Type Data'!M13</f>
        <v>32505238.842859447</v>
      </c>
      <c r="N115" s="89">
        <f>'Type Data'!N13</f>
        <v>7.0791461275784312E-2</v>
      </c>
      <c r="O115" s="88">
        <f>'Type Data'!O13</f>
        <v>268171060.32559896</v>
      </c>
      <c r="P115" s="87">
        <f>'Type Data'!P13</f>
        <v>-5014902.5970616937</v>
      </c>
      <c r="Q115" s="89">
        <f>'Type Data'!Q13</f>
        <v>-1.8357102039248702E-2</v>
      </c>
    </row>
    <row r="116" spans="2:17" ht="15" thickBot="1">
      <c r="B116" s="402"/>
      <c r="C116" s="164" t="s">
        <v>70</v>
      </c>
      <c r="D116" s="155">
        <f>'Type Data'!D14</f>
        <v>8429230.0343770031</v>
      </c>
      <c r="E116" s="149">
        <f>'Type Data'!E14</f>
        <v>400676.4634751454</v>
      </c>
      <c r="F116" s="151">
        <f>'Type Data'!F14</f>
        <v>4.99064320785415E-2</v>
      </c>
      <c r="G116" s="152">
        <f>'Type Data'!G14</f>
        <v>0.30530276563440695</v>
      </c>
      <c r="H116" s="153">
        <f>'Type Data'!H14</f>
        <v>-1.4657260058948685E-2</v>
      </c>
      <c r="I116" s="193">
        <f>'Type Data'!I14</f>
        <v>3.0781955279498501</v>
      </c>
      <c r="J116" s="194">
        <f>'Type Data'!J14</f>
        <v>6.3465153447046507E-2</v>
      </c>
      <c r="K116" s="151">
        <f>'Type Data'!K14</f>
        <v>2.105168474892662E-2</v>
      </c>
      <c r="L116" s="154">
        <f>'Type Data'!L14</f>
        <v>25946818.195879851</v>
      </c>
      <c r="M116" s="150">
        <f>'Type Data'!M14</f>
        <v>1742893.8823590726</v>
      </c>
      <c r="N116" s="151">
        <f>'Type Data'!N14</f>
        <v>7.2008731302529258E-2</v>
      </c>
      <c r="O116" s="155">
        <f>'Type Data'!O14</f>
        <v>33716920.137508012</v>
      </c>
      <c r="P116" s="149">
        <f>'Type Data'!P14</f>
        <v>1602705.8539005816</v>
      </c>
      <c r="Q116" s="151">
        <f>'Type Data'!Q14</f>
        <v>4.99064320785415E-2</v>
      </c>
    </row>
    <row r="117" spans="2:17" ht="22.8" customHeight="1" thickBot="1">
      <c r="B117" s="105" t="s">
        <v>71</v>
      </c>
      <c r="C117" s="165" t="s">
        <v>72</v>
      </c>
      <c r="D117" s="148">
        <f>Granola!D5</f>
        <v>601095.48737760074</v>
      </c>
      <c r="E117" s="142">
        <f>Granola!E5</f>
        <v>-1961880.0532899285</v>
      </c>
      <c r="F117" s="144">
        <f>Granola!F5</f>
        <v>-0.76546967466531313</v>
      </c>
      <c r="G117" s="145">
        <f>Granola!G5</f>
        <v>2.1771397145208739E-2</v>
      </c>
      <c r="H117" s="146">
        <f>Granola!H5</f>
        <v>-8.0370254224666565E-2</v>
      </c>
      <c r="I117" s="197">
        <f>Granola!I5</f>
        <v>4.9044762095103476</v>
      </c>
      <c r="J117" s="198">
        <f>Granola!J5</f>
        <v>1.0304229641555591</v>
      </c>
      <c r="K117" s="144">
        <f>Granola!K5</f>
        <v>0.26598058903581029</v>
      </c>
      <c r="L117" s="147">
        <f>Granola!L5</f>
        <v>2948058.5174874705</v>
      </c>
      <c r="M117" s="143">
        <f>Granola!M5</f>
        <v>-6981045.1936005149</v>
      </c>
      <c r="N117" s="144">
        <f>Granola!N5</f>
        <v>-0.70308916058603288</v>
      </c>
      <c r="O117" s="148">
        <f>Granola!O5</f>
        <v>1714883.8389615326</v>
      </c>
      <c r="P117" s="142">
        <f>Granola!P5</f>
        <v>-3018321.8149542073</v>
      </c>
      <c r="Q117" s="144">
        <f>Granola!Q5</f>
        <v>-0.63769082428463175</v>
      </c>
    </row>
    <row r="118" spans="2:17">
      <c r="B118" s="398" t="s">
        <v>73</v>
      </c>
      <c r="C118" s="166" t="s">
        <v>14</v>
      </c>
      <c r="D118" s="136">
        <f>'NB vs PL'!D7</f>
        <v>2234035862.0345168</v>
      </c>
      <c r="E118" s="128">
        <f>'NB vs PL'!E7</f>
        <v>197295081.93022752</v>
      </c>
      <c r="F118" s="132">
        <f>'NB vs PL'!F7</f>
        <v>9.6868037335671758E-2</v>
      </c>
      <c r="G118" s="133">
        <f>'NB vs PL'!G7</f>
        <v>80.915733041326916</v>
      </c>
      <c r="H118" s="134">
        <f>'NB vs PL'!H7</f>
        <v>-0.25401024777097803</v>
      </c>
      <c r="I118" s="199">
        <f>'NB vs PL'!I7</f>
        <v>3.1307216014265538</v>
      </c>
      <c r="J118" s="200">
        <f>'NB vs PL'!J7</f>
        <v>0.10961147266109617</v>
      </c>
      <c r="K118" s="132">
        <f>'NB vs PL'!K7</f>
        <v>3.6281852692966098E-2</v>
      </c>
      <c r="L118" s="135">
        <f>'NB vs PL'!L7</f>
        <v>6994144331.6330538</v>
      </c>
      <c r="M118" s="129">
        <f>'NB vs PL'!M7</f>
        <v>840926131.19032574</v>
      </c>
      <c r="N118" s="132">
        <f>'NB vs PL'!N7</f>
        <v>0.1366644418899074</v>
      </c>
      <c r="O118" s="136">
        <f>'NB vs PL'!O7</f>
        <v>2481540398.1700897</v>
      </c>
      <c r="P118" s="128">
        <f>'NB vs PL'!P7</f>
        <v>195615751.55382776</v>
      </c>
      <c r="Q118" s="132">
        <f>'NB vs PL'!Q7</f>
        <v>8.5574015680432783E-2</v>
      </c>
    </row>
    <row r="119" spans="2:17" ht="15" thickBot="1">
      <c r="B119" s="400"/>
      <c r="C119" s="167" t="s">
        <v>13</v>
      </c>
      <c r="D119" s="141">
        <f>'NB vs PL'!D8</f>
        <v>526905401.25904733</v>
      </c>
      <c r="E119" s="130">
        <f>'NB vs PL'!E8</f>
        <v>54409737.371839046</v>
      </c>
      <c r="F119" s="137">
        <f>'NB vs PL'!F8</f>
        <v>0.11515394008954855</v>
      </c>
      <c r="G119" s="138">
        <f>'NB vs PL'!G8</f>
        <v>19.084266958670508</v>
      </c>
      <c r="H119" s="139">
        <f>'NB vs PL'!H8</f>
        <v>0.25401024776359549</v>
      </c>
      <c r="I119" s="201">
        <f>'NB vs PL'!I8</f>
        <v>1.878732443162703</v>
      </c>
      <c r="J119" s="202">
        <f>'NB vs PL'!J8</f>
        <v>0.12200103373554816</v>
      </c>
      <c r="K119" s="137">
        <f>'NB vs PL'!K8</f>
        <v>6.9447744305619813E-2</v>
      </c>
      <c r="L119" s="140">
        <f>'NB vs PL'!L8</f>
        <v>989914271.82303441</v>
      </c>
      <c r="M119" s="131">
        <f>'NB vs PL'!M8</f>
        <v>159866298.2542398</v>
      </c>
      <c r="N119" s="137">
        <f>'NB vs PL'!N8</f>
        <v>0.19259886578229207</v>
      </c>
      <c r="O119" s="141">
        <f>'NB vs PL'!O8</f>
        <v>386349694.04277849</v>
      </c>
      <c r="P119" s="130">
        <f>'NB vs PL'!P8</f>
        <v>8515445.727645576</v>
      </c>
      <c r="Q119" s="137">
        <f>'NB vs PL'!Q8</f>
        <v>2.2537516822835134E-2</v>
      </c>
    </row>
    <row r="120" spans="2:17">
      <c r="B120" s="401" t="s">
        <v>56</v>
      </c>
      <c r="C120" s="162" t="s">
        <v>63</v>
      </c>
      <c r="D120" s="127">
        <f>Package!D11</f>
        <v>1351547593.2951713</v>
      </c>
      <c r="E120" s="121">
        <f>Package!E11</f>
        <v>65038686.423498154</v>
      </c>
      <c r="F120" s="123">
        <f>Package!F11</f>
        <v>5.0554400421252303E-2</v>
      </c>
      <c r="G120" s="124">
        <f>Package!G11</f>
        <v>48.952421091452592</v>
      </c>
      <c r="H120" s="125">
        <f>Package!H11</f>
        <v>-2.3185107472886131</v>
      </c>
      <c r="I120" s="195">
        <f>Package!I11</f>
        <v>3.0576668595129277</v>
      </c>
      <c r="J120" s="196">
        <f>Package!J11</f>
        <v>0.1248156249462764</v>
      </c>
      <c r="K120" s="123">
        <f>Package!K11</f>
        <v>4.2557775680947131E-2</v>
      </c>
      <c r="L120" s="126">
        <f>Package!L11</f>
        <v>4132582285.073102</v>
      </c>
      <c r="M120" s="122">
        <f>Package!M11</f>
        <v>359443049.27352238</v>
      </c>
      <c r="N120" s="123">
        <f>Package!N11</f>
        <v>9.5263658935011847E-2</v>
      </c>
      <c r="O120" s="127">
        <f>Package!O11</f>
        <v>1985092072.6422293</v>
      </c>
      <c r="P120" s="121">
        <f>Package!P11</f>
        <v>84125334.733103037</v>
      </c>
      <c r="Q120" s="123">
        <f>Package!Q11</f>
        <v>4.4253975125115821E-2</v>
      </c>
    </row>
    <row r="121" spans="2:17">
      <c r="B121" s="399"/>
      <c r="C121" s="163" t="s">
        <v>64</v>
      </c>
      <c r="D121" s="88">
        <f>Package!D12</f>
        <v>896777950.02728677</v>
      </c>
      <c r="E121" s="87">
        <f>Package!E12</f>
        <v>133657251.60695398</v>
      </c>
      <c r="F121" s="89">
        <f>Package!F12</f>
        <v>0.17514562491048372</v>
      </c>
      <c r="G121" s="106">
        <f>Package!G12</f>
        <v>32.480877516296204</v>
      </c>
      <c r="H121" s="92">
        <f>Package!H12</f>
        <v>2.0684107976773625</v>
      </c>
      <c r="I121" s="191">
        <f>Package!I12</f>
        <v>2.4779385765275763</v>
      </c>
      <c r="J121" s="192">
        <f>Package!J12</f>
        <v>8.9204735351690712E-2</v>
      </c>
      <c r="K121" s="89">
        <f>Package!K12</f>
        <v>3.7343940883668526E-2</v>
      </c>
      <c r="L121" s="90">
        <f>Package!L12</f>
        <v>2222160676.9519329</v>
      </c>
      <c r="M121" s="91">
        <f>Package!M12</f>
        <v>399268439.73350668</v>
      </c>
      <c r="N121" s="89">
        <f>Package!N12</f>
        <v>0.21903019365684245</v>
      </c>
      <c r="O121" s="88">
        <f>Package!O12</f>
        <v>439653928.65974957</v>
      </c>
      <c r="P121" s="87">
        <f>Package!P12</f>
        <v>61568445.071422279</v>
      </c>
      <c r="Q121" s="89">
        <f>Package!Q12</f>
        <v>0.16284265792775096</v>
      </c>
    </row>
    <row r="122" spans="2:17" ht="15" customHeight="1">
      <c r="B122" s="399"/>
      <c r="C122" s="163" t="s">
        <v>65</v>
      </c>
      <c r="D122" s="88">
        <f>Package!D13</f>
        <v>95542914.375173047</v>
      </c>
      <c r="E122" s="87">
        <f>Package!E13</f>
        <v>-4175909.4881802052</v>
      </c>
      <c r="F122" s="89">
        <f>Package!F13</f>
        <v>-4.1876842569889709E-2</v>
      </c>
      <c r="G122" s="106">
        <f>Package!G13</f>
        <v>3.46051962949752</v>
      </c>
      <c r="H122" s="92">
        <f>Package!H13</f>
        <v>-0.51355081341112285</v>
      </c>
      <c r="I122" s="191">
        <f>Package!I13</f>
        <v>2.4119756175119687</v>
      </c>
      <c r="J122" s="192">
        <f>Package!J13</f>
        <v>-1.4055501850863905E-2</v>
      </c>
      <c r="K122" s="89">
        <f>Package!K13</f>
        <v>-5.7936197679753637E-3</v>
      </c>
      <c r="L122" s="90">
        <f>Package!L13</f>
        <v>230447179.89895117</v>
      </c>
      <c r="M122" s="91">
        <f>Package!M13</f>
        <v>-11473789.979804844</v>
      </c>
      <c r="N122" s="89">
        <f>Package!N13</f>
        <v>-4.7427843834931649E-2</v>
      </c>
      <c r="O122" s="88">
        <f>Package!O13</f>
        <v>56817712.248432115</v>
      </c>
      <c r="P122" s="87">
        <f>Package!P13</f>
        <v>-324508.77581331134</v>
      </c>
      <c r="Q122" s="89">
        <f>Package!Q13</f>
        <v>-5.6789667954212416E-3</v>
      </c>
    </row>
    <row r="123" spans="2:17" ht="15" thickBot="1">
      <c r="B123" s="402"/>
      <c r="C123" s="164" t="s">
        <v>66</v>
      </c>
      <c r="D123" s="155">
        <f>Package!D14</f>
        <v>364990879.63618481</v>
      </c>
      <c r="E123" s="149">
        <f>Package!E14</f>
        <v>52861589.555975676</v>
      </c>
      <c r="F123" s="151">
        <f>Package!F14</f>
        <v>0.16935799117856457</v>
      </c>
      <c r="G123" s="152">
        <f>Package!G14</f>
        <v>13.219798787054705</v>
      </c>
      <c r="H123" s="153">
        <f>Package!H14</f>
        <v>0.78058482506900084</v>
      </c>
      <c r="I123" s="193">
        <f>Package!I14</f>
        <v>3.0309992504788177</v>
      </c>
      <c r="J123" s="194">
        <f>Package!J14</f>
        <v>0.20054041696641534</v>
      </c>
      <c r="K123" s="151">
        <f>Package!K14</f>
        <v>7.085085096170031E-2</v>
      </c>
      <c r="L123" s="154">
        <f>Package!L14</f>
        <v>1106287082.6088805</v>
      </c>
      <c r="M123" s="150">
        <f>Package!M14</f>
        <v>222817976.30339754</v>
      </c>
      <c r="N123" s="151">
        <f>Package!N14</f>
        <v>0.25220799993243032</v>
      </c>
      <c r="O123" s="155">
        <f>Package!O14</f>
        <v>304874924.06939894</v>
      </c>
      <c r="P123" s="149">
        <f>Package!P14</f>
        <v>56036875.131297499</v>
      </c>
      <c r="Q123" s="151">
        <f>Package!Q14</f>
        <v>0.22519415889342828</v>
      </c>
    </row>
    <row r="124" spans="2:17">
      <c r="B124" s="398" t="s">
        <v>74</v>
      </c>
      <c r="C124" s="168" t="s">
        <v>75</v>
      </c>
      <c r="D124" s="127">
        <f>Flavor!D29</f>
        <v>235653089.4635419</v>
      </c>
      <c r="E124" s="121">
        <f>Flavor!E29</f>
        <v>4235902.7114022076</v>
      </c>
      <c r="F124" s="123">
        <f>Flavor!F29</f>
        <v>1.8304183759433081E-2</v>
      </c>
      <c r="G124" s="124">
        <f>Flavor!G29</f>
        <v>8.5352445775112962</v>
      </c>
      <c r="H124" s="125">
        <f>Flavor!H29</f>
        <v>-0.68736923021861074</v>
      </c>
      <c r="I124" s="195">
        <f>Flavor!I29</f>
        <v>2.9703970946196177</v>
      </c>
      <c r="J124" s="196">
        <f>Flavor!J29</f>
        <v>8.789693973918089E-2</v>
      </c>
      <c r="K124" s="123">
        <f>Flavor!K29</f>
        <v>3.0493299225105078E-2</v>
      </c>
      <c r="L124" s="126">
        <f>Flavor!L29</f>
        <v>699983252.28064167</v>
      </c>
      <c r="M124" s="122">
        <f>Flavor!M29</f>
        <v>32923175.625604033</v>
      </c>
      <c r="N124" s="123">
        <f>Flavor!N29</f>
        <v>4.9355637936985802E-2</v>
      </c>
      <c r="O124" s="127">
        <f>Flavor!O29</f>
        <v>281402436.83353865</v>
      </c>
      <c r="P124" s="121">
        <f>Flavor!P29</f>
        <v>-1818222.4949061871</v>
      </c>
      <c r="Q124" s="123">
        <f>Flavor!Q29</f>
        <v>-6.419808848752216E-3</v>
      </c>
    </row>
    <row r="125" spans="2:17">
      <c r="B125" s="399"/>
      <c r="C125" s="163" t="s">
        <v>76</v>
      </c>
      <c r="D125" s="88">
        <f>Flavor!D30</f>
        <v>438353019.41458195</v>
      </c>
      <c r="E125" s="87">
        <f>Flavor!E30</f>
        <v>-909492.00314921141</v>
      </c>
      <c r="F125" s="89">
        <f>Flavor!F30</f>
        <v>-2.0704976625794957E-3</v>
      </c>
      <c r="G125" s="106">
        <f>Flavor!G30</f>
        <v>15.876941144762108</v>
      </c>
      <c r="H125" s="92">
        <f>Flavor!H30</f>
        <v>-1.6288826874076339</v>
      </c>
      <c r="I125" s="191">
        <f>Flavor!I30</f>
        <v>2.6186761411720614</v>
      </c>
      <c r="J125" s="192">
        <f>Flavor!J30</f>
        <v>0.13716313590578189</v>
      </c>
      <c r="K125" s="89">
        <f>Flavor!K30</f>
        <v>5.5273994379515072E-2</v>
      </c>
      <c r="L125" s="90">
        <f>Flavor!L30</f>
        <v>1147904593.3516991</v>
      </c>
      <c r="M125" s="91">
        <f>Flavor!M30</f>
        <v>57868958.54267168</v>
      </c>
      <c r="N125" s="89">
        <f>Flavor!N30</f>
        <v>5.3089052040771342E-2</v>
      </c>
      <c r="O125" s="88">
        <f>Flavor!O30</f>
        <v>348381605.85198998</v>
      </c>
      <c r="P125" s="87">
        <f>Flavor!P30</f>
        <v>25450801.120560169</v>
      </c>
      <c r="Q125" s="89">
        <f>Flavor!Q30</f>
        <v>7.8811933540148649E-2</v>
      </c>
    </row>
    <row r="126" spans="2:17">
      <c r="B126" s="399"/>
      <c r="C126" s="163" t="s">
        <v>77</v>
      </c>
      <c r="D126" s="88">
        <f>Flavor!D31</f>
        <v>440485561.30163944</v>
      </c>
      <c r="E126" s="87">
        <f>Flavor!E31</f>
        <v>38654074.040732741</v>
      </c>
      <c r="F126" s="89">
        <f>Flavor!F31</f>
        <v>9.6194736515595375E-2</v>
      </c>
      <c r="G126" s="106">
        <f>Flavor!G31</f>
        <v>15.954180813544971</v>
      </c>
      <c r="H126" s="92">
        <f>Flavor!H31</f>
        <v>-5.9913363316402624E-2</v>
      </c>
      <c r="I126" s="191">
        <f>Flavor!I31</f>
        <v>2.9370439656603367</v>
      </c>
      <c r="J126" s="192">
        <f>Flavor!J31</f>
        <v>9.5146095581501999E-2</v>
      </c>
      <c r="K126" s="89">
        <f>Flavor!K31</f>
        <v>3.34797730007316E-2</v>
      </c>
      <c r="L126" s="90">
        <f>Flavor!L31</f>
        <v>1293725459.7814865</v>
      </c>
      <c r="M126" s="91">
        <f>Flavor!M31</f>
        <v>151761412.00410533</v>
      </c>
      <c r="N126" s="89">
        <f>Flavor!N31</f>
        <v>0.13289508745873432</v>
      </c>
      <c r="O126" s="88">
        <f>Flavor!O31</f>
        <v>386215866.17197412</v>
      </c>
      <c r="P126" s="87">
        <f>Flavor!P31</f>
        <v>29271249.170482457</v>
      </c>
      <c r="Q126" s="89">
        <f>Flavor!Q31</f>
        <v>8.2005016398272595E-2</v>
      </c>
    </row>
    <row r="127" spans="2:17">
      <c r="B127" s="399"/>
      <c r="C127" s="163" t="s">
        <v>78</v>
      </c>
      <c r="D127" s="88">
        <f>Flavor!D32</f>
        <v>63326617.166012689</v>
      </c>
      <c r="E127" s="87">
        <f>Flavor!E32</f>
        <v>-1039178.870910123</v>
      </c>
      <c r="F127" s="89">
        <f>Flavor!F32</f>
        <v>-1.6144892705343195E-2</v>
      </c>
      <c r="G127" s="106">
        <f>Flavor!G32</f>
        <v>2.2936604268961474</v>
      </c>
      <c r="H127" s="92">
        <f>Flavor!H32</f>
        <v>-0.27149425157400131</v>
      </c>
      <c r="I127" s="191">
        <f>Flavor!I32</f>
        <v>3.1601079497945563</v>
      </c>
      <c r="J127" s="192">
        <f>Flavor!J32</f>
        <v>0.43529693133787717</v>
      </c>
      <c r="K127" s="89">
        <f>Flavor!K32</f>
        <v>0.15975307219082938</v>
      </c>
      <c r="L127" s="90">
        <f>Flavor!L32</f>
        <v>200118946.33991313</v>
      </c>
      <c r="M127" s="91">
        <f>Flavor!M32</f>
        <v>24734316.086770594</v>
      </c>
      <c r="N127" s="89">
        <f>Flavor!N32</f>
        <v>0.14102898327561633</v>
      </c>
      <c r="O127" s="88">
        <f>Flavor!O32</f>
        <v>69756742.377833486</v>
      </c>
      <c r="P127" s="87">
        <f>Flavor!P32</f>
        <v>9252742.3734770864</v>
      </c>
      <c r="Q127" s="89">
        <f>Flavor!Q32</f>
        <v>0.15292777953211145</v>
      </c>
    </row>
    <row r="128" spans="2:17">
      <c r="B128" s="399"/>
      <c r="C128" s="163" t="s">
        <v>79</v>
      </c>
      <c r="D128" s="88">
        <f>Flavor!D33</f>
        <v>528511050.7672689</v>
      </c>
      <c r="E128" s="87">
        <f>Flavor!E33</f>
        <v>91305607.713371575</v>
      </c>
      <c r="F128" s="89">
        <f>Flavor!F33</f>
        <v>0.20883913767312295</v>
      </c>
      <c r="G128" s="106">
        <f>Flavor!G33</f>
        <v>19.142422832160769</v>
      </c>
      <c r="H128" s="92">
        <f>Flavor!H33</f>
        <v>1.7185788536138169</v>
      </c>
      <c r="I128" s="191">
        <f>Flavor!I33</f>
        <v>2.6650605684568398</v>
      </c>
      <c r="J128" s="192">
        <f>Flavor!J33</f>
        <v>8.5710770518983459E-2</v>
      </c>
      <c r="K128" s="89">
        <f>Flavor!K33</f>
        <v>3.3229603285102188E-2</v>
      </c>
      <c r="L128" s="90">
        <f>Flavor!L33</f>
        <v>1408513961.3935394</v>
      </c>
      <c r="M128" s="91">
        <f>Flavor!M33</f>
        <v>280808190.19513845</v>
      </c>
      <c r="N128" s="89">
        <f>Flavor!N33</f>
        <v>0.24900838265350594</v>
      </c>
      <c r="O128" s="88">
        <f>Flavor!O33</f>
        <v>326153104.76654738</v>
      </c>
      <c r="P128" s="87">
        <f>Flavor!P33</f>
        <v>49202974.344644189</v>
      </c>
      <c r="Q128" s="89">
        <f>Flavor!Q33</f>
        <v>0.17766005117848779</v>
      </c>
    </row>
    <row r="129" spans="2:17">
      <c r="B129" s="399"/>
      <c r="C129" s="163" t="s">
        <v>80</v>
      </c>
      <c r="D129" s="88">
        <f>Flavor!D34</f>
        <v>96648849.251999304</v>
      </c>
      <c r="E129" s="87">
        <f>Flavor!E34</f>
        <v>4659981.3083000034</v>
      </c>
      <c r="F129" s="89">
        <f>Flavor!F34</f>
        <v>5.0658100403541108E-2</v>
      </c>
      <c r="G129" s="106">
        <f>Flavor!G34</f>
        <v>3.5005760729840039</v>
      </c>
      <c r="H129" s="92">
        <f>Flavor!H34</f>
        <v>-0.16543428502653823</v>
      </c>
      <c r="I129" s="191">
        <f>Flavor!I34</f>
        <v>3.0295226627038034</v>
      </c>
      <c r="J129" s="192">
        <f>Flavor!J34</f>
        <v>0.19866169776583842</v>
      </c>
      <c r="K129" s="89">
        <f>Flavor!K34</f>
        <v>7.0177129935518348E-2</v>
      </c>
      <c r="L129" s="90">
        <f>Flavor!L34</f>
        <v>292799879.13317543</v>
      </c>
      <c r="M129" s="91">
        <f>Flavor!M34</f>
        <v>32392183.662523776</v>
      </c>
      <c r="N129" s="89">
        <f>Flavor!N34</f>
        <v>0.12439027043336523</v>
      </c>
      <c r="O129" s="88">
        <f>Flavor!O34</f>
        <v>176748716.93808773</v>
      </c>
      <c r="P129" s="87">
        <f>Flavor!P34</f>
        <v>11390922.922128737</v>
      </c>
      <c r="Q129" s="89">
        <f>Flavor!Q34</f>
        <v>6.8886519621986358E-2</v>
      </c>
    </row>
    <row r="130" spans="2:17">
      <c r="B130" s="399"/>
      <c r="C130" s="163" t="s">
        <v>81</v>
      </c>
      <c r="D130" s="88">
        <f>Flavor!D35</f>
        <v>10756821.774201309</v>
      </c>
      <c r="E130" s="87">
        <f>Flavor!E35</f>
        <v>2732183.5134449461</v>
      </c>
      <c r="F130" s="89">
        <f>Flavor!F35</f>
        <v>0.34047435219683336</v>
      </c>
      <c r="G130" s="106">
        <f>Flavor!G35</f>
        <v>0.38960704877035568</v>
      </c>
      <c r="H130" s="92">
        <f>Flavor!H35</f>
        <v>6.9803058996009137E-2</v>
      </c>
      <c r="I130" s="191">
        <f>Flavor!I35</f>
        <v>3.761847366131323</v>
      </c>
      <c r="J130" s="192">
        <f>Flavor!J35</f>
        <v>0.24706978386696665</v>
      </c>
      <c r="K130" s="89">
        <f>Flavor!K35</f>
        <v>7.0294571444203507E-2</v>
      </c>
      <c r="L130" s="90">
        <f>Flavor!L35</f>
        <v>40465521.659223258</v>
      </c>
      <c r="M130" s="91">
        <f>Flavor!M35</f>
        <v>12260702.99453596</v>
      </c>
      <c r="N130" s="89">
        <f>Flavor!N35</f>
        <v>0.43470242231645606</v>
      </c>
      <c r="O130" s="88">
        <f>Flavor!O35</f>
        <v>19729167.740657669</v>
      </c>
      <c r="P130" s="87">
        <f>Flavor!P35</f>
        <v>4523907.7924039941</v>
      </c>
      <c r="Q130" s="89">
        <f>Flavor!Q35</f>
        <v>0.29752255520784865</v>
      </c>
    </row>
    <row r="131" spans="2:17">
      <c r="B131" s="399"/>
      <c r="C131" s="163" t="s">
        <v>82</v>
      </c>
      <c r="D131" s="88">
        <f>Flavor!D36</f>
        <v>60281422.32748007</v>
      </c>
      <c r="E131" s="87">
        <f>Flavor!E36</f>
        <v>-2485808.1912255436</v>
      </c>
      <c r="F131" s="89">
        <f>Flavor!F36</f>
        <v>-3.9603598417246304E-2</v>
      </c>
      <c r="G131" s="106">
        <f>Flavor!G36</f>
        <v>2.1833648954765512</v>
      </c>
      <c r="H131" s="92">
        <f>Flavor!H36</f>
        <v>-0.31808253364110506</v>
      </c>
      <c r="I131" s="191">
        <f>Flavor!I36</f>
        <v>3.2515847290280373</v>
      </c>
      <c r="J131" s="192">
        <f>Flavor!J36</f>
        <v>0.15622619552318051</v>
      </c>
      <c r="K131" s="89">
        <f>Flavor!K36</f>
        <v>5.0471114680949891E-2</v>
      </c>
      <c r="L131" s="90">
        <f>Flavor!L36</f>
        <v>196010152.28412396</v>
      </c>
      <c r="M131" s="91">
        <f>Flavor!M36</f>
        <v>1723069.6735820472</v>
      </c>
      <c r="N131" s="89">
        <f>Flavor!N36</f>
        <v>8.8686785062083925E-3</v>
      </c>
      <c r="O131" s="88">
        <f>Flavor!O36</f>
        <v>112083781.0131781</v>
      </c>
      <c r="P131" s="87">
        <f>Flavor!P36</f>
        <v>-6410112.7577577084</v>
      </c>
      <c r="Q131" s="89">
        <f>Flavor!Q36</f>
        <v>-5.4096566107864549E-2</v>
      </c>
    </row>
    <row r="132" spans="2:17">
      <c r="B132" s="399"/>
      <c r="C132" s="163" t="s">
        <v>83</v>
      </c>
      <c r="D132" s="88">
        <f>Flavor!D37</f>
        <v>23492604.715472266</v>
      </c>
      <c r="E132" s="87">
        <f>Flavor!E37</f>
        <v>-1934726.3381181285</v>
      </c>
      <c r="F132" s="89">
        <f>Flavor!F37</f>
        <v>-7.6088455136739216E-2</v>
      </c>
      <c r="G132" s="106">
        <f>Flavor!G37</f>
        <v>0.85089114454564707</v>
      </c>
      <c r="H132" s="92">
        <f>Flavor!H37</f>
        <v>-0.16245819981282206</v>
      </c>
      <c r="I132" s="191">
        <f>Flavor!I37</f>
        <v>2.6234126869458065</v>
      </c>
      <c r="J132" s="192">
        <f>Flavor!J37</f>
        <v>0.11875670991052401</v>
      </c>
      <c r="K132" s="89">
        <f>Flavor!K37</f>
        <v>4.7414379858703885E-2</v>
      </c>
      <c r="L132" s="90">
        <f>Flavor!L37</f>
        <v>61630797.259972818</v>
      </c>
      <c r="M132" s="91">
        <f>Flavor!M37</f>
        <v>-2055919.4434572086</v>
      </c>
      <c r="N132" s="89">
        <f>Flavor!N37</f>
        <v>-3.2281762192750647E-2</v>
      </c>
      <c r="O132" s="88">
        <f>Flavor!O37</f>
        <v>19455248.024024412</v>
      </c>
      <c r="P132" s="87">
        <f>Flavor!P37</f>
        <v>-494425.28192405775</v>
      </c>
      <c r="Q132" s="89">
        <f>Flavor!Q37</f>
        <v>-2.4783627999393508E-2</v>
      </c>
    </row>
    <row r="133" spans="2:17">
      <c r="B133" s="399"/>
      <c r="C133" s="163" t="s">
        <v>84</v>
      </c>
      <c r="D133" s="88">
        <f>Flavor!D38</f>
        <v>26203141.199262552</v>
      </c>
      <c r="E133" s="87">
        <f>Flavor!E38</f>
        <v>-1555909.2996504903</v>
      </c>
      <c r="F133" s="89">
        <f>Flavor!F38</f>
        <v>-5.6050523043337339E-2</v>
      </c>
      <c r="G133" s="106">
        <f>Flavor!G38</f>
        <v>0.94906550702943204</v>
      </c>
      <c r="H133" s="92">
        <f>Flavor!H38</f>
        <v>-0.1572092948285162</v>
      </c>
      <c r="I133" s="191">
        <f>Flavor!I38</f>
        <v>3.2937932656339264</v>
      </c>
      <c r="J133" s="192">
        <f>Flavor!J38</f>
        <v>9.7050476441456368E-2</v>
      </c>
      <c r="K133" s="89">
        <f>Flavor!K38</f>
        <v>3.0359175836593446E-2</v>
      </c>
      <c r="L133" s="90">
        <f>Flavor!L38</f>
        <v>86307730.02058588</v>
      </c>
      <c r="M133" s="91">
        <f>Flavor!M38</f>
        <v>-2430814.4966440201</v>
      </c>
      <c r="N133" s="89">
        <f>Flavor!N38</f>
        <v>-2.7392994891549539E-2</v>
      </c>
      <c r="O133" s="88">
        <f>Flavor!O38</f>
        <v>55205698.462834083</v>
      </c>
      <c r="P133" s="87">
        <f>Flavor!P38</f>
        <v>-4841873.5966500863</v>
      </c>
      <c r="Q133" s="89">
        <f>Flavor!Q38</f>
        <v>-8.0633961217510042E-2</v>
      </c>
    </row>
    <row r="134" spans="2:17">
      <c r="B134" s="399"/>
      <c r="C134" s="163" t="s">
        <v>85</v>
      </c>
      <c r="D134" s="88">
        <f>Flavor!D39</f>
        <v>7920866.9310581572</v>
      </c>
      <c r="E134" s="87">
        <f>Flavor!E39</f>
        <v>3038176.5877012033</v>
      </c>
      <c r="F134" s="89">
        <f>Flavor!F39</f>
        <v>0.62223413201591482</v>
      </c>
      <c r="G134" s="106">
        <f>Flavor!G39</f>
        <v>0.28689009202640708</v>
      </c>
      <c r="H134" s="92">
        <f>Flavor!H39</f>
        <v>9.230140130939421E-2</v>
      </c>
      <c r="I134" s="191">
        <f>Flavor!I39</f>
        <v>3.4625501436644122</v>
      </c>
      <c r="J134" s="192">
        <f>Flavor!J39</f>
        <v>0.33120750629827844</v>
      </c>
      <c r="K134" s="89">
        <f>Flavor!K39</f>
        <v>0.10577172307686744</v>
      </c>
      <c r="L134" s="90">
        <f>Flavor!L39</f>
        <v>27426398.930082113</v>
      </c>
      <c r="M134" s="91">
        <f>Flavor!M39</f>
        <v>12137022.472872594</v>
      </c>
      <c r="N134" s="89">
        <f>Flavor!N39</f>
        <v>0.79382063139334436</v>
      </c>
      <c r="O134" s="88">
        <f>Flavor!O39</f>
        <v>14017607.459098227</v>
      </c>
      <c r="P134" s="87">
        <f>Flavor!P39</f>
        <v>6715103.235590742</v>
      </c>
      <c r="Q134" s="89">
        <f>Flavor!Q39</f>
        <v>0.91956170514412827</v>
      </c>
    </row>
    <row r="135" spans="2:17">
      <c r="B135" s="399"/>
      <c r="C135" s="163" t="s">
        <v>86</v>
      </c>
      <c r="D135" s="88">
        <f>Flavor!D40</f>
        <v>26560136.389096744</v>
      </c>
      <c r="E135" s="87">
        <f>Flavor!E40</f>
        <v>-550566.86037316173</v>
      </c>
      <c r="F135" s="89">
        <f>Flavor!F40</f>
        <v>-2.0308099546769483E-2</v>
      </c>
      <c r="G135" s="106">
        <f>Flavor!G40</f>
        <v>0.96199570567510406</v>
      </c>
      <c r="H135" s="92">
        <f>Flavor!H40</f>
        <v>-0.11844066828197142</v>
      </c>
      <c r="I135" s="191">
        <f>Flavor!I40</f>
        <v>2.8947675629287839</v>
      </c>
      <c r="J135" s="192">
        <f>Flavor!J40</f>
        <v>0.24452074664127155</v>
      </c>
      <c r="K135" s="89">
        <f>Flavor!K40</f>
        <v>9.2263386616873E-2</v>
      </c>
      <c r="L135" s="90">
        <f>Flavor!L40</f>
        <v>76885421.286121696</v>
      </c>
      <c r="M135" s="91">
        <f>Flavor!M40</f>
        <v>5035366.3118985593</v>
      </c>
      <c r="N135" s="89">
        <f>Flavor!N40</f>
        <v>7.0081593030165992E-2</v>
      </c>
      <c r="O135" s="88">
        <f>Flavor!O40</f>
        <v>39492156.855820514</v>
      </c>
      <c r="P135" s="87">
        <f>Flavor!P40</f>
        <v>426809.54072164744</v>
      </c>
      <c r="Q135" s="89">
        <f>Flavor!Q40</f>
        <v>1.0925527866910435E-2</v>
      </c>
    </row>
    <row r="136" spans="2:17" ht="15" thickBot="1">
      <c r="B136" s="400"/>
      <c r="C136" s="169" t="s">
        <v>87</v>
      </c>
      <c r="D136" s="155">
        <f>Flavor!D41</f>
        <v>16635973.745489741</v>
      </c>
      <c r="E136" s="149">
        <f>Flavor!E41</f>
        <v>3857025.3121055607</v>
      </c>
      <c r="F136" s="151">
        <f>Flavor!F41</f>
        <v>0.30182650256490046</v>
      </c>
      <c r="G136" s="152">
        <f>Flavor!G41</f>
        <v>0.60254718079891456</v>
      </c>
      <c r="H136" s="153">
        <f>Flavor!H41</f>
        <v>9.3270804553675757E-2</v>
      </c>
      <c r="I136" s="193">
        <f>Flavor!I41</f>
        <v>3.0168970912105637</v>
      </c>
      <c r="J136" s="194">
        <f>Flavor!J41</f>
        <v>0.44243614469253512</v>
      </c>
      <c r="K136" s="151">
        <f>Flavor!K41</f>
        <v>0.17185583851677075</v>
      </c>
      <c r="L136" s="154">
        <f>Flavor!L41</f>
        <v>50189020.802223302</v>
      </c>
      <c r="M136" s="150">
        <f>Flavor!M41</f>
        <v>17290117.122907985</v>
      </c>
      <c r="N136" s="151">
        <f>Flavor!N41</f>
        <v>0.52555298776654624</v>
      </c>
      <c r="O136" s="155">
        <f>Flavor!O41</f>
        <v>39815231.20126079</v>
      </c>
      <c r="P136" s="149">
        <f>Flavor!P41</f>
        <v>9628008.0734308325</v>
      </c>
      <c r="Q136" s="151">
        <f>Flavor!Q41</f>
        <v>0.31894315130147421</v>
      </c>
    </row>
    <row r="137" spans="2:17">
      <c r="B137" s="401" t="s">
        <v>88</v>
      </c>
      <c r="C137" s="241" t="s">
        <v>137</v>
      </c>
      <c r="D137" s="127">
        <f>Fat!D11</f>
        <v>655629529.98447537</v>
      </c>
      <c r="E137" s="121">
        <f>Fat!E11</f>
        <v>99470528.442720413</v>
      </c>
      <c r="F137" s="123">
        <f>Fat!F11</f>
        <v>0.17885268091853843</v>
      </c>
      <c r="G137" s="124">
        <f>Fat!G11</f>
        <v>23.746594637886261</v>
      </c>
      <c r="H137" s="125">
        <f>Fat!H11</f>
        <v>1.5821229368022607</v>
      </c>
      <c r="I137" s="195">
        <f>Fat!I11</f>
        <v>3.2032538434786515</v>
      </c>
      <c r="J137" s="196">
        <f>Fat!J11</f>
        <v>0.15163542740658897</v>
      </c>
      <c r="K137" s="123">
        <f>Fat!K11</f>
        <v>4.9690166571274279E-2</v>
      </c>
      <c r="L137" s="126">
        <f>Fat!L11</f>
        <v>2100147811.8208725</v>
      </c>
      <c r="M137" s="122">
        <f>Fat!M11</f>
        <v>402962760.45180249</v>
      </c>
      <c r="N137" s="123">
        <f>Fat!N11</f>
        <v>0.23743006699637384</v>
      </c>
      <c r="O137" s="127">
        <f>Fat!O11</f>
        <v>664685415.72425616</v>
      </c>
      <c r="P137" s="121">
        <f>Fat!P11</f>
        <v>111349933.20248437</v>
      </c>
      <c r="Q137" s="123">
        <f>Fat!Q11</f>
        <v>0.20123403743244161</v>
      </c>
    </row>
    <row r="138" spans="2:17">
      <c r="B138" s="399"/>
      <c r="C138" s="242" t="s">
        <v>90</v>
      </c>
      <c r="D138" s="88">
        <f>Fat!D12</f>
        <v>59963140.189603455</v>
      </c>
      <c r="E138" s="87">
        <f>Fat!E12</f>
        <v>7436441.5418008566</v>
      </c>
      <c r="F138" s="89">
        <f>Fat!F12</f>
        <v>0.14157450845451056</v>
      </c>
      <c r="G138" s="106">
        <f>Fat!G12</f>
        <v>2.1718368654489622</v>
      </c>
      <c r="H138" s="92">
        <f>Fat!H12</f>
        <v>7.8502904291847031E-2</v>
      </c>
      <c r="I138" s="191">
        <f>Fat!I12</f>
        <v>3.7522041544318494</v>
      </c>
      <c r="J138" s="192">
        <f>Fat!J12</f>
        <v>0.14283951255091232</v>
      </c>
      <c r="K138" s="89">
        <f>Fat!K12</f>
        <v>3.9574697134638855E-2</v>
      </c>
      <c r="L138" s="90">
        <f>Fat!L12</f>
        <v>224993943.73220947</v>
      </c>
      <c r="M138" s="91">
        <f>Fat!M12</f>
        <v>35405934.878095537</v>
      </c>
      <c r="N138" s="89">
        <f>Fat!N12</f>
        <v>0.18675197388322196</v>
      </c>
      <c r="O138" s="88">
        <f>Fat!O12</f>
        <v>93978992.848619848</v>
      </c>
      <c r="P138" s="87">
        <f>Fat!P12</f>
        <v>14415785.351337358</v>
      </c>
      <c r="Q138" s="89">
        <f>Fat!Q12</f>
        <v>0.18118657863095494</v>
      </c>
    </row>
    <row r="139" spans="2:17">
      <c r="B139" s="399"/>
      <c r="C139" s="242" t="s">
        <v>53</v>
      </c>
      <c r="D139" s="88">
        <f>Fat!D13</f>
        <v>1025709254.4159529</v>
      </c>
      <c r="E139" s="87">
        <f>Fat!E13</f>
        <v>43187575.120771766</v>
      </c>
      <c r="F139" s="89">
        <f>Fat!F13</f>
        <v>4.3955849556167229E-2</v>
      </c>
      <c r="G139" s="106">
        <f>Fat!G13</f>
        <v>37.150709001043523</v>
      </c>
      <c r="H139" s="92">
        <f>Fat!H13</f>
        <v>-2.0054925457628769</v>
      </c>
      <c r="I139" s="191">
        <f>Fat!I13</f>
        <v>2.7174416827790404</v>
      </c>
      <c r="J139" s="192">
        <f>Fat!J13</f>
        <v>8.1270173836489601E-2</v>
      </c>
      <c r="K139" s="89">
        <f>Fat!K13</f>
        <v>3.0828864343917274E-2</v>
      </c>
      <c r="L139" s="90">
        <f>Fat!L13</f>
        <v>2787305082.3621221</v>
      </c>
      <c r="M139" s="91">
        <f>Fat!M13</f>
        <v>197209424.48577547</v>
      </c>
      <c r="N139" s="89">
        <f>Fat!N13</f>
        <v>7.6139822823173275E-2</v>
      </c>
      <c r="O139" s="88">
        <f>Fat!O13</f>
        <v>1134487457.0241575</v>
      </c>
      <c r="P139" s="87">
        <f>Fat!P13</f>
        <v>35971443.579313993</v>
      </c>
      <c r="Q139" s="89">
        <f>Fat!Q13</f>
        <v>3.2745488585560902E-2</v>
      </c>
    </row>
    <row r="140" spans="2:17" ht="15" thickBot="1">
      <c r="B140" s="402"/>
      <c r="C140" s="243" t="s">
        <v>15</v>
      </c>
      <c r="D140" s="120">
        <f>Fat!D14</f>
        <v>1018807525.2194176</v>
      </c>
      <c r="E140" s="114">
        <f>Fat!E14</f>
        <v>101999782.51790833</v>
      </c>
      <c r="F140" s="116">
        <f>Fat!F14</f>
        <v>0.11125536769285012</v>
      </c>
      <c r="G140" s="117">
        <f>Fat!G14</f>
        <v>36.900731600644136</v>
      </c>
      <c r="H140" s="118">
        <f>Fat!H14</f>
        <v>0.36341185555198052</v>
      </c>
      <c r="I140" s="203">
        <f>Fat!I14</f>
        <v>2.8142271360839857</v>
      </c>
      <c r="J140" s="204">
        <f>Fat!J14</f>
        <v>8.6927888222309235E-2</v>
      </c>
      <c r="K140" s="116">
        <f>Fat!K14</f>
        <v>3.187324907248977E-2</v>
      </c>
      <c r="L140" s="119">
        <f>Fat!L14</f>
        <v>2867155783.9190545</v>
      </c>
      <c r="M140" s="115">
        <f>Fat!M14</f>
        <v>366746716.81546688</v>
      </c>
      <c r="N140" s="116">
        <f>Fat!N14</f>
        <v>0.14667468681046547</v>
      </c>
      <c r="O140" s="120">
        <f>Fat!O14</f>
        <v>973881617.87526357</v>
      </c>
      <c r="P140" s="114">
        <f>Fat!P14</f>
        <v>43508499.732368946</v>
      </c>
      <c r="Q140" s="116">
        <f>Fat!Q14</f>
        <v>4.6764570991921696E-2</v>
      </c>
    </row>
    <row r="141" spans="2:17" ht="15" hidden="1" thickBot="1">
      <c r="B141" s="398" t="s">
        <v>91</v>
      </c>
      <c r="C141" s="166" t="s">
        <v>92</v>
      </c>
      <c r="D141" s="136">
        <f>Organic!D5</f>
        <v>201749575.22780991</v>
      </c>
      <c r="E141" s="128">
        <f>Organic!E5</f>
        <v>22435507.6315476</v>
      </c>
      <c r="F141" s="132">
        <f>Organic!F5</f>
        <v>0.12511850259324134</v>
      </c>
      <c r="G141" s="133">
        <f>Organic!G5</f>
        <v>7.3072751640915001</v>
      </c>
      <c r="H141" s="134">
        <f>Organic!H5</f>
        <v>0.16111450531228932</v>
      </c>
      <c r="I141" s="199">
        <f>Organic!I5</f>
        <v>3.1586990711750054</v>
      </c>
      <c r="J141" s="200">
        <f>Organic!J5</f>
        <v>0.19696878589101452</v>
      </c>
      <c r="K141" s="132">
        <f>Organic!K5</f>
        <v>6.6504633075367234E-2</v>
      </c>
      <c r="L141" s="135">
        <f>Organic!L5</f>
        <v>637266195.88203502</v>
      </c>
      <c r="M141" s="129">
        <f>Organic!M5</f>
        <v>106186291.30472422</v>
      </c>
      <c r="N141" s="132">
        <f>Organic!N5</f>
        <v>0.19994409577451142</v>
      </c>
      <c r="O141" s="136">
        <f>Organic!O5</f>
        <v>111804714.58626021</v>
      </c>
      <c r="P141" s="128">
        <f>Organic!P5</f>
        <v>12136894.510528237</v>
      </c>
      <c r="Q141" s="132">
        <f>Organic!Q5</f>
        <v>0.12177345206613421</v>
      </c>
    </row>
    <row r="142" spans="2:17" hidden="1">
      <c r="B142" s="399"/>
      <c r="C142" s="170" t="s">
        <v>93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5" t="e">
        <f>#REF!</f>
        <v>#REF!</v>
      </c>
      <c r="J142" s="206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" hidden="1" thickBot="1">
      <c r="B143" s="400"/>
      <c r="C143" s="167" t="s">
        <v>94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1" t="e">
        <f>#REF!</f>
        <v>#REF!</v>
      </c>
      <c r="J143" s="202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401" t="s">
        <v>57</v>
      </c>
      <c r="C144" s="162" t="s">
        <v>95</v>
      </c>
      <c r="D144" s="127">
        <f>Size!D17</f>
        <v>493587541.79296064</v>
      </c>
      <c r="E144" s="121">
        <f>Size!E17</f>
        <v>8964965.0326459408</v>
      </c>
      <c r="F144" s="123">
        <f>Size!F17</f>
        <v>1.8498859653993886E-2</v>
      </c>
      <c r="G144" s="124">
        <f>Size!G17</f>
        <v>17.877509686828358</v>
      </c>
      <c r="H144" s="125">
        <f>Size!H17</f>
        <v>-1.4360379830531649</v>
      </c>
      <c r="I144" s="195">
        <f>Size!I17</f>
        <v>3.6573057478623179</v>
      </c>
      <c r="J144" s="196">
        <f>Size!J17</f>
        <v>0.18250773646938079</v>
      </c>
      <c r="K144" s="123">
        <f>Size!K17</f>
        <v>5.2523264912373767E-2</v>
      </c>
      <c r="L144" s="126">
        <f>Size!L17</f>
        <v>1805200553.672627</v>
      </c>
      <c r="M144" s="122">
        <f>Size!M17</f>
        <v>121234987.66976452</v>
      </c>
      <c r="N144" s="123">
        <f>Size!N17</f>
        <v>7.1993745072551227E-2</v>
      </c>
      <c r="O144" s="127">
        <f>Size!O17</f>
        <v>1475901459.8292561</v>
      </c>
      <c r="P144" s="121">
        <f>Size!P17</f>
        <v>32231181.66519928</v>
      </c>
      <c r="Q144" s="123">
        <f>Size!Q17</f>
        <v>2.2325860795713196E-2</v>
      </c>
    </row>
    <row r="145" spans="1:17">
      <c r="B145" s="399"/>
      <c r="C145" s="163" t="s">
        <v>96</v>
      </c>
      <c r="D145" s="88">
        <f>Size!D18</f>
        <v>369253127.35776919</v>
      </c>
      <c r="E145" s="87">
        <f>Size!E18</f>
        <v>-5304303.959587872</v>
      </c>
      <c r="F145" s="89">
        <f>Size!F18</f>
        <v>-1.4161523750662451E-2</v>
      </c>
      <c r="G145" s="106">
        <f>Size!G18</f>
        <v>13.374175404125504</v>
      </c>
      <c r="H145" s="92">
        <f>Size!H18</f>
        <v>-1.5529723429221267</v>
      </c>
      <c r="I145" s="191">
        <f>Size!I18</f>
        <v>2.9896941429702717</v>
      </c>
      <c r="J145" s="192">
        <f>Size!J18</f>
        <v>7.7410883666903185E-2</v>
      </c>
      <c r="K145" s="89">
        <f>Size!K18</f>
        <v>2.6580822253334045E-2</v>
      </c>
      <c r="L145" s="90">
        <f>Size!L18</f>
        <v>1103953912.1349783</v>
      </c>
      <c r="M145" s="91">
        <f>Size!M18</f>
        <v>13136575.261768103</v>
      </c>
      <c r="N145" s="89">
        <f>Size!N18</f>
        <v>1.2042873557018847E-2</v>
      </c>
      <c r="O145" s="88">
        <f>Size!O18</f>
        <v>220668390.49566594</v>
      </c>
      <c r="P145" s="87">
        <f>Size!P18</f>
        <v>-5546838.0145902634</v>
      </c>
      <c r="Q145" s="89">
        <f>Size!Q18</f>
        <v>-2.4520179526016213E-2</v>
      </c>
    </row>
    <row r="146" spans="1:17">
      <c r="B146" s="399"/>
      <c r="C146" s="163" t="s">
        <v>97</v>
      </c>
      <c r="D146" s="88">
        <f>Size!D19</f>
        <v>648856808.66531742</v>
      </c>
      <c r="E146" s="87">
        <f>Size!E19</f>
        <v>32953585.582293153</v>
      </c>
      <c r="F146" s="89">
        <f>Size!F19</f>
        <v>5.3504486333644311E-2</v>
      </c>
      <c r="G146" s="106">
        <f>Size!G19</f>
        <v>23.501289842409431</v>
      </c>
      <c r="H146" s="92">
        <f>Size!H19</f>
        <v>-1.0441540338688391</v>
      </c>
      <c r="I146" s="191">
        <f>Size!I19</f>
        <v>2.6923815762428522</v>
      </c>
      <c r="J146" s="192">
        <f>Size!J19</f>
        <v>0.12301228403604014</v>
      </c>
      <c r="K146" s="89">
        <f>Size!K19</f>
        <v>4.7876451395737596E-2</v>
      </c>
      <c r="L146" s="90">
        <f>Size!L19</f>
        <v>1746970117.2702341</v>
      </c>
      <c r="M146" s="91">
        <f>Size!M19</f>
        <v>164487288.9095099</v>
      </c>
      <c r="N146" s="89">
        <f>Size!N19</f>
        <v>0.10394254266878863</v>
      </c>
      <c r="O146" s="88">
        <f>Size!O19</f>
        <v>346711122.42614222</v>
      </c>
      <c r="P146" s="87">
        <f>Size!P19</f>
        <v>20729960.609253049</v>
      </c>
      <c r="Q146" s="89">
        <f>Size!Q19</f>
        <v>6.359251097122455E-2</v>
      </c>
    </row>
    <row r="147" spans="1:17">
      <c r="B147" s="399"/>
      <c r="C147" s="163" t="s">
        <v>98</v>
      </c>
      <c r="D147" s="88">
        <f>Size!D20</f>
        <v>712808613.1089884</v>
      </c>
      <c r="E147" s="87">
        <f>Size!E20</f>
        <v>98982578.496436596</v>
      </c>
      <c r="F147" s="89">
        <f>Size!F20</f>
        <v>0.16125509984097464</v>
      </c>
      <c r="G147" s="106">
        <f>Size!G20</f>
        <v>25.817594259815991</v>
      </c>
      <c r="H147" s="92">
        <f>Size!H20</f>
        <v>1.3549320789593118</v>
      </c>
      <c r="I147" s="191">
        <f>Size!I20</f>
        <v>2.4333167669725237</v>
      </c>
      <c r="J147" s="192">
        <f>Size!J20</f>
        <v>9.4866920452221226E-2</v>
      </c>
      <c r="K147" s="89">
        <f>Size!K20</f>
        <v>4.0568293817969461E-2</v>
      </c>
      <c r="L147" s="90">
        <f>Size!L20</f>
        <v>1734489149.9205322</v>
      </c>
      <c r="M147" s="91">
        <f>Size!M20</f>
        <v>299087753.49064445</v>
      </c>
      <c r="N147" s="89">
        <f>Size!N20</f>
        <v>0.20836523792893871</v>
      </c>
      <c r="O147" s="88">
        <f>Size!O20</f>
        <v>354093275.02536386</v>
      </c>
      <c r="P147" s="87">
        <f>Size!P20</f>
        <v>48115859.134266138</v>
      </c>
      <c r="Q147" s="89">
        <f>Size!Q20</f>
        <v>0.15725297566207092</v>
      </c>
    </row>
    <row r="148" spans="1:17">
      <c r="B148" s="399"/>
      <c r="C148" s="163" t="s">
        <v>99</v>
      </c>
      <c r="D148" s="88">
        <f>Size!D21</f>
        <v>637904455.73474216</v>
      </c>
      <c r="E148" s="87">
        <f>Size!E21</f>
        <v>53830902.092962503</v>
      </c>
      <c r="F148" s="89">
        <f>Size!F21</f>
        <v>9.2164594266114869E-2</v>
      </c>
      <c r="G148" s="106">
        <f>Size!G21</f>
        <v>23.104600746694668</v>
      </c>
      <c r="H148" s="92">
        <f>Size!H21</f>
        <v>-0.17234292437320775</v>
      </c>
      <c r="I148" s="191">
        <f>Size!I21</f>
        <v>3.7809372295998087</v>
      </c>
      <c r="J148" s="192">
        <f>Size!J21</f>
        <v>0.20347245658056101</v>
      </c>
      <c r="K148" s="89">
        <f>Size!K21</f>
        <v>5.6876159372727463E-2</v>
      </c>
      <c r="L148" s="90">
        <f>Size!L21</f>
        <v>2411876705.6150899</v>
      </c>
      <c r="M148" s="91">
        <f>Size!M21</f>
        <v>322374142.60945511</v>
      </c>
      <c r="N148" s="89">
        <f>Size!N21</f>
        <v>0.1542827217908446</v>
      </c>
      <c r="O148" s="88">
        <f>Size!O21</f>
        <v>1775660582.1853836</v>
      </c>
      <c r="P148" s="87">
        <f>Size!P21</f>
        <v>121168748.05113268</v>
      </c>
      <c r="Q148" s="89">
        <f>Size!Q21</f>
        <v>7.3236232147701641E-2</v>
      </c>
    </row>
    <row r="149" spans="1:17" ht="15" customHeight="1">
      <c r="B149" s="399"/>
      <c r="C149" s="163" t="s">
        <v>100</v>
      </c>
      <c r="D149" s="88">
        <f>Size!D22</f>
        <v>913919687.28921223</v>
      </c>
      <c r="E149" s="87">
        <f>Size!E22</f>
        <v>133881036.88625109</v>
      </c>
      <c r="F149" s="89">
        <f>Size!F22</f>
        <v>0.17163385021638264</v>
      </c>
      <c r="G149" s="106">
        <f>Size!G22</f>
        <v>33.101743214883243</v>
      </c>
      <c r="H149" s="92">
        <f>Size!H22</f>
        <v>2.0150494012793843</v>
      </c>
      <c r="I149" s="191">
        <f>Size!I22</f>
        <v>2.4315352996887056</v>
      </c>
      <c r="J149" s="192">
        <f>Size!J22</f>
        <v>8.6035462459154832E-2</v>
      </c>
      <c r="K149" s="89">
        <f>Size!K22</f>
        <v>3.6681077991792953E-2</v>
      </c>
      <c r="L149" s="90">
        <f>Size!L22</f>
        <v>2222227980.7241826</v>
      </c>
      <c r="M149" s="91">
        <f>Size!M22</f>
        <v>392647453.17127895</v>
      </c>
      <c r="N149" s="89">
        <f>Size!N22</f>
        <v>0.21461064285399445</v>
      </c>
      <c r="O149" s="88">
        <f>Size!O22</f>
        <v>438186973.66857159</v>
      </c>
      <c r="P149" s="87">
        <f>Size!P22</f>
        <v>61135407.226951957</v>
      </c>
      <c r="Q149" s="89">
        <f>Size!Q22</f>
        <v>0.16214070612120846</v>
      </c>
    </row>
    <row r="150" spans="1:17" ht="15" thickBot="1">
      <c r="B150" s="402"/>
      <c r="C150" s="164" t="s">
        <v>101</v>
      </c>
      <c r="D150" s="155">
        <f>Size!D23</f>
        <v>1208285306.7854934</v>
      </c>
      <c r="E150" s="149">
        <f>Size!E23</f>
        <v>64382388.643988371</v>
      </c>
      <c r="F150" s="151">
        <f>Size!F23</f>
        <v>5.6283088033895576E-2</v>
      </c>
      <c r="G150" s="152">
        <f>Size!G23</f>
        <v>43.763528143444923</v>
      </c>
      <c r="H150" s="153">
        <f>Size!H23</f>
        <v>-1.8241613260228533</v>
      </c>
      <c r="I150" s="193">
        <f>Size!I23</f>
        <v>2.7687979955622435</v>
      </c>
      <c r="J150" s="194">
        <f>Size!J23</f>
        <v>9.5324009139317933E-2</v>
      </c>
      <c r="K150" s="151">
        <f>Size!K23</f>
        <v>3.5655484071816332E-2</v>
      </c>
      <c r="L150" s="154">
        <f>Size!L23</f>
        <v>3345497935.4949846</v>
      </c>
      <c r="M150" s="150">
        <f>Size!M23</f>
        <v>287303240.85039759</v>
      </c>
      <c r="N150" s="151">
        <f>Size!N23</f>
        <v>9.3945372854617085E-2</v>
      </c>
      <c r="O150" s="155">
        <f>Size!O23</f>
        <v>653185927.61834204</v>
      </c>
      <c r="P150" s="149">
        <f>Size!P23</f>
        <v>22941506.58742106</v>
      </c>
      <c r="Q150" s="151">
        <f>Size!Q23</f>
        <v>3.6400967341994932E-2</v>
      </c>
    </row>
    <row r="151" spans="1:17">
      <c r="A151" s="59"/>
      <c r="B151" s="415"/>
      <c r="C151" s="415"/>
      <c r="D151" s="415"/>
      <c r="E151" s="415"/>
      <c r="F151" s="415"/>
      <c r="G151" s="415"/>
      <c r="H151" s="415"/>
      <c r="I151" s="415"/>
      <c r="J151" s="415"/>
      <c r="K151" s="415"/>
      <c r="L151" s="415"/>
      <c r="M151" s="415"/>
      <c r="N151" s="415"/>
      <c r="O151" s="415"/>
      <c r="P151" s="415"/>
      <c r="Q151" s="415"/>
    </row>
    <row r="152" spans="1:17">
      <c r="A152" s="59"/>
      <c r="B152" s="415"/>
      <c r="C152" s="415"/>
      <c r="D152" s="415"/>
      <c r="E152" s="415"/>
      <c r="F152" s="415"/>
      <c r="G152" s="415"/>
      <c r="H152" s="415"/>
      <c r="I152" s="415"/>
      <c r="J152" s="415"/>
      <c r="K152" s="415"/>
      <c r="L152" s="415"/>
      <c r="M152" s="415"/>
      <c r="N152" s="415"/>
      <c r="O152" s="415"/>
      <c r="P152" s="415"/>
      <c r="Q152" s="415"/>
    </row>
    <row r="153" spans="1:17">
      <c r="A153" s="59"/>
      <c r="B153" s="59"/>
      <c r="C153" s="190" t="s">
        <v>124</v>
      </c>
      <c r="D153" s="190"/>
      <c r="E153" s="190"/>
      <c r="F153" s="190"/>
      <c r="G153" s="190"/>
      <c r="H153" s="190"/>
      <c r="I153" s="188"/>
      <c r="J153" s="188"/>
      <c r="K153" s="188"/>
      <c r="L153" s="412"/>
      <c r="M153" s="413"/>
      <c r="N153" s="413"/>
      <c r="O153" s="412"/>
      <c r="P153" s="413"/>
      <c r="Q153" s="413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08"/>
      <c r="J155" s="208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11"/>
      <c r="C156" s="66"/>
      <c r="D156" s="67"/>
      <c r="E156" s="67"/>
      <c r="F156" s="68"/>
      <c r="G156" s="69"/>
      <c r="H156" s="69"/>
      <c r="I156" s="209"/>
      <c r="J156" s="209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11"/>
      <c r="C157" s="66"/>
      <c r="D157" s="67"/>
      <c r="E157" s="67"/>
      <c r="F157" s="68"/>
      <c r="G157" s="69"/>
      <c r="H157" s="69"/>
      <c r="I157" s="209"/>
      <c r="J157" s="209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11"/>
      <c r="C158" s="66"/>
      <c r="D158" s="67"/>
      <c r="E158" s="67"/>
      <c r="F158" s="68"/>
      <c r="G158" s="69"/>
      <c r="H158" s="69"/>
      <c r="I158" s="209"/>
      <c r="J158" s="209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11"/>
      <c r="C159" s="73"/>
      <c r="D159" s="70"/>
      <c r="E159" s="70"/>
      <c r="F159" s="71"/>
      <c r="G159" s="72"/>
      <c r="H159" s="72"/>
      <c r="I159" s="210"/>
      <c r="J159" s="210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11"/>
      <c r="C160" s="73"/>
      <c r="D160" s="70"/>
      <c r="E160" s="70"/>
      <c r="F160" s="71"/>
      <c r="G160" s="72"/>
      <c r="H160" s="72"/>
      <c r="I160" s="210"/>
      <c r="J160" s="210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11"/>
      <c r="C161" s="73"/>
      <c r="D161" s="70"/>
      <c r="E161" s="70"/>
      <c r="F161" s="71"/>
      <c r="G161" s="72"/>
      <c r="H161" s="72"/>
      <c r="I161" s="210"/>
      <c r="J161" s="210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11"/>
      <c r="C162" s="73"/>
      <c r="D162" s="70"/>
      <c r="E162" s="70"/>
      <c r="F162" s="71"/>
      <c r="G162" s="72"/>
      <c r="H162" s="72"/>
      <c r="I162" s="210"/>
      <c r="J162" s="210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11"/>
      <c r="C163" s="73"/>
      <c r="D163" s="70"/>
      <c r="E163" s="70"/>
      <c r="F163" s="71"/>
      <c r="G163" s="72"/>
      <c r="H163" s="72"/>
      <c r="I163" s="210"/>
      <c r="J163" s="210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11"/>
      <c r="C164" s="73"/>
      <c r="D164" s="70"/>
      <c r="E164" s="70"/>
      <c r="F164" s="71"/>
      <c r="G164" s="72"/>
      <c r="H164" s="72"/>
      <c r="I164" s="210"/>
      <c r="J164" s="210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11"/>
      <c r="C165" s="73"/>
      <c r="D165" s="70"/>
      <c r="E165" s="70"/>
      <c r="F165" s="71"/>
      <c r="G165" s="72"/>
      <c r="H165" s="72"/>
      <c r="I165" s="210"/>
      <c r="J165" s="210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11"/>
      <c r="C166" s="73"/>
      <c r="D166" s="70"/>
      <c r="E166" s="70"/>
      <c r="F166" s="71"/>
      <c r="G166" s="72"/>
      <c r="H166" s="72"/>
      <c r="I166" s="210"/>
      <c r="J166" s="210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11"/>
      <c r="C167" s="73"/>
      <c r="D167" s="70"/>
      <c r="E167" s="70"/>
      <c r="F167" s="71"/>
      <c r="G167" s="72"/>
      <c r="H167" s="72"/>
      <c r="I167" s="210"/>
      <c r="J167" s="210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11"/>
      <c r="C168" s="73"/>
      <c r="D168" s="70"/>
      <c r="E168" s="70"/>
      <c r="F168" s="71"/>
      <c r="G168" s="72"/>
      <c r="H168" s="72"/>
      <c r="I168" s="210"/>
      <c r="J168" s="210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11"/>
      <c r="C169" s="73"/>
      <c r="D169" s="70"/>
      <c r="E169" s="70"/>
      <c r="F169" s="71"/>
      <c r="G169" s="72"/>
      <c r="H169" s="72"/>
      <c r="I169" s="210"/>
      <c r="J169" s="210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11"/>
      <c r="C170" s="73"/>
      <c r="D170" s="70"/>
      <c r="E170" s="70"/>
      <c r="F170" s="71"/>
      <c r="G170" s="72"/>
      <c r="H170" s="72"/>
      <c r="I170" s="210"/>
      <c r="J170" s="210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11"/>
      <c r="C171" s="73"/>
      <c r="D171" s="70"/>
      <c r="E171" s="70"/>
      <c r="F171" s="71"/>
      <c r="G171" s="72"/>
      <c r="H171" s="72"/>
      <c r="I171" s="210"/>
      <c r="J171" s="210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11"/>
      <c r="C172" s="73"/>
      <c r="D172" s="70"/>
      <c r="E172" s="70"/>
      <c r="F172" s="71"/>
      <c r="G172" s="72"/>
      <c r="H172" s="72"/>
      <c r="I172" s="210"/>
      <c r="J172" s="210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11"/>
      <c r="C173" s="73"/>
      <c r="D173" s="70"/>
      <c r="E173" s="70"/>
      <c r="F173" s="71"/>
      <c r="G173" s="72"/>
      <c r="H173" s="72"/>
      <c r="I173" s="210"/>
      <c r="J173" s="210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11"/>
      <c r="C174" s="73"/>
      <c r="D174" s="70"/>
      <c r="E174" s="70"/>
      <c r="F174" s="71"/>
      <c r="G174" s="72"/>
      <c r="H174" s="72"/>
      <c r="I174" s="210"/>
      <c r="J174" s="210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11"/>
      <c r="C175" s="73"/>
      <c r="D175" s="70"/>
      <c r="E175" s="70"/>
      <c r="F175" s="71"/>
      <c r="G175" s="72"/>
      <c r="H175" s="72"/>
      <c r="I175" s="210"/>
      <c r="J175" s="210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11"/>
      <c r="C176" s="73"/>
      <c r="D176" s="70"/>
      <c r="E176" s="70"/>
      <c r="F176" s="71"/>
      <c r="G176" s="72"/>
      <c r="H176" s="72"/>
      <c r="I176" s="210"/>
      <c r="J176" s="210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11"/>
      <c r="C177" s="73"/>
      <c r="D177" s="70"/>
      <c r="E177" s="70"/>
      <c r="F177" s="71"/>
      <c r="G177" s="72"/>
      <c r="H177" s="72"/>
      <c r="I177" s="210"/>
      <c r="J177" s="210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11"/>
      <c r="C178" s="73"/>
      <c r="D178" s="70"/>
      <c r="E178" s="70"/>
      <c r="F178" s="71"/>
      <c r="G178" s="72"/>
      <c r="H178" s="72"/>
      <c r="I178" s="210"/>
      <c r="J178" s="210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11"/>
      <c r="C179" s="73"/>
      <c r="D179" s="70"/>
      <c r="E179" s="70"/>
      <c r="F179" s="71"/>
      <c r="G179" s="72"/>
      <c r="H179" s="72"/>
      <c r="I179" s="210"/>
      <c r="J179" s="210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11"/>
      <c r="C180" s="73"/>
      <c r="D180" s="70"/>
      <c r="E180" s="70"/>
      <c r="F180" s="71"/>
      <c r="G180" s="72"/>
      <c r="H180" s="72"/>
      <c r="I180" s="210"/>
      <c r="J180" s="210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11"/>
      <c r="C181" s="73"/>
      <c r="D181" s="70"/>
      <c r="E181" s="70"/>
      <c r="F181" s="71"/>
      <c r="G181" s="72"/>
      <c r="H181" s="72"/>
      <c r="I181" s="210"/>
      <c r="J181" s="210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11"/>
      <c r="C182" s="73"/>
      <c r="D182" s="70"/>
      <c r="E182" s="70"/>
      <c r="F182" s="71"/>
      <c r="G182" s="72"/>
      <c r="H182" s="72"/>
      <c r="I182" s="210"/>
      <c r="J182" s="210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11"/>
      <c r="C183" s="73"/>
      <c r="D183" s="70"/>
      <c r="E183" s="70"/>
      <c r="F183" s="71"/>
      <c r="G183" s="72"/>
      <c r="H183" s="72"/>
      <c r="I183" s="210"/>
      <c r="J183" s="210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11"/>
      <c r="C184" s="73"/>
      <c r="D184" s="70"/>
      <c r="E184" s="70"/>
      <c r="F184" s="71"/>
      <c r="G184" s="72"/>
      <c r="H184" s="72"/>
      <c r="I184" s="210"/>
      <c r="J184" s="210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11"/>
      <c r="C185" s="73"/>
      <c r="D185" s="70"/>
      <c r="E185" s="70"/>
      <c r="F185" s="71"/>
      <c r="G185" s="72"/>
      <c r="H185" s="72"/>
      <c r="I185" s="210"/>
      <c r="J185" s="210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11"/>
      <c r="C186" s="73"/>
      <c r="D186" s="70"/>
      <c r="E186" s="70"/>
      <c r="F186" s="71"/>
      <c r="G186" s="72"/>
      <c r="H186" s="72"/>
      <c r="I186" s="210"/>
      <c r="J186" s="210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11"/>
      <c r="C187" s="73"/>
      <c r="D187" s="70"/>
      <c r="E187" s="70"/>
      <c r="F187" s="71"/>
      <c r="G187" s="72"/>
      <c r="H187" s="72"/>
      <c r="I187" s="210"/>
      <c r="J187" s="210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11"/>
      <c r="C188" s="73"/>
      <c r="D188" s="70"/>
      <c r="E188" s="70"/>
      <c r="F188" s="71"/>
      <c r="G188" s="72"/>
      <c r="H188" s="72"/>
      <c r="I188" s="210"/>
      <c r="J188" s="210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11"/>
      <c r="C189" s="73"/>
      <c r="D189" s="70"/>
      <c r="E189" s="70"/>
      <c r="F189" s="71"/>
      <c r="G189" s="72"/>
      <c r="H189" s="72"/>
      <c r="I189" s="210"/>
      <c r="J189" s="210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11"/>
      <c r="C190" s="73"/>
      <c r="D190" s="70"/>
      <c r="E190" s="70"/>
      <c r="F190" s="71"/>
      <c r="G190" s="72"/>
      <c r="H190" s="72"/>
      <c r="I190" s="210"/>
      <c r="J190" s="210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11"/>
      <c r="C191" s="73"/>
      <c r="D191" s="70"/>
      <c r="E191" s="70"/>
      <c r="F191" s="71"/>
      <c r="G191" s="72"/>
      <c r="H191" s="72"/>
      <c r="I191" s="210"/>
      <c r="J191" s="210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11"/>
      <c r="C192" s="73"/>
      <c r="D192" s="70"/>
      <c r="E192" s="70"/>
      <c r="F192" s="71"/>
      <c r="G192" s="72"/>
      <c r="H192" s="72"/>
      <c r="I192" s="210"/>
      <c r="J192" s="210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11"/>
      <c r="C193" s="73"/>
      <c r="D193" s="70"/>
      <c r="E193" s="70"/>
      <c r="F193" s="71"/>
      <c r="G193" s="72"/>
      <c r="H193" s="72"/>
      <c r="I193" s="210"/>
      <c r="J193" s="210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11"/>
      <c r="C194" s="161"/>
      <c r="D194" s="70"/>
      <c r="E194" s="70"/>
      <c r="F194" s="71"/>
      <c r="G194" s="72"/>
      <c r="H194" s="72"/>
      <c r="I194" s="210"/>
      <c r="J194" s="210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14"/>
      <c r="C195" s="73"/>
      <c r="D195" s="70"/>
      <c r="E195" s="70"/>
      <c r="F195" s="71"/>
      <c r="G195" s="72"/>
      <c r="H195" s="72"/>
      <c r="I195" s="210"/>
      <c r="J195" s="210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14"/>
      <c r="C196" s="73"/>
      <c r="D196" s="70"/>
      <c r="E196" s="70"/>
      <c r="F196" s="71"/>
      <c r="G196" s="72"/>
      <c r="H196" s="72"/>
      <c r="I196" s="210"/>
      <c r="J196" s="210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14"/>
      <c r="C197" s="74"/>
      <c r="D197" s="70"/>
      <c r="E197" s="70"/>
      <c r="F197" s="71"/>
      <c r="G197" s="72"/>
      <c r="H197" s="72"/>
      <c r="I197" s="210"/>
      <c r="J197" s="210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14"/>
      <c r="C198" s="74"/>
      <c r="D198" s="70"/>
      <c r="E198" s="70"/>
      <c r="F198" s="71"/>
      <c r="G198" s="72"/>
      <c r="H198" s="72"/>
      <c r="I198" s="210"/>
      <c r="J198" s="210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14"/>
      <c r="C199" s="74"/>
      <c r="D199" s="70"/>
      <c r="E199" s="70"/>
      <c r="F199" s="71"/>
      <c r="G199" s="72"/>
      <c r="H199" s="72"/>
      <c r="I199" s="210"/>
      <c r="J199" s="210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14"/>
      <c r="C200" s="74"/>
      <c r="D200" s="70"/>
      <c r="E200" s="70"/>
      <c r="F200" s="71"/>
      <c r="G200" s="72"/>
      <c r="H200" s="72"/>
      <c r="I200" s="210"/>
      <c r="J200" s="210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14"/>
      <c r="C201" s="74"/>
      <c r="D201" s="70"/>
      <c r="E201" s="70"/>
      <c r="F201" s="71"/>
      <c r="G201" s="72"/>
      <c r="H201" s="72"/>
      <c r="I201" s="210"/>
      <c r="J201" s="210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14"/>
      <c r="C202" s="74"/>
      <c r="D202" s="70"/>
      <c r="E202" s="70"/>
      <c r="F202" s="71"/>
      <c r="G202" s="72"/>
      <c r="H202" s="72"/>
      <c r="I202" s="210"/>
      <c r="J202" s="210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14"/>
      <c r="C203" s="74"/>
      <c r="D203" s="70"/>
      <c r="E203" s="70"/>
      <c r="F203" s="71"/>
      <c r="G203" s="72"/>
      <c r="H203" s="72"/>
      <c r="I203" s="210"/>
      <c r="J203" s="210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14"/>
      <c r="C204" s="74"/>
      <c r="D204" s="70"/>
      <c r="E204" s="70"/>
      <c r="F204" s="71"/>
      <c r="G204" s="72"/>
      <c r="H204" s="72"/>
      <c r="I204" s="210"/>
      <c r="J204" s="210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14"/>
      <c r="C205" s="74"/>
      <c r="D205" s="70"/>
      <c r="E205" s="70"/>
      <c r="F205" s="71"/>
      <c r="G205" s="72"/>
      <c r="H205" s="72"/>
      <c r="I205" s="210"/>
      <c r="J205" s="210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14"/>
      <c r="C206" s="74"/>
      <c r="D206" s="70"/>
      <c r="E206" s="70"/>
      <c r="F206" s="71"/>
      <c r="G206" s="72"/>
      <c r="H206" s="72"/>
      <c r="I206" s="210"/>
      <c r="J206" s="210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14"/>
      <c r="C207" s="74"/>
      <c r="D207" s="70"/>
      <c r="E207" s="70"/>
      <c r="F207" s="71"/>
      <c r="G207" s="72"/>
      <c r="H207" s="72"/>
      <c r="I207" s="210"/>
      <c r="J207" s="210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14"/>
      <c r="C208" s="73"/>
      <c r="D208" s="70"/>
      <c r="E208" s="70"/>
      <c r="F208" s="71"/>
      <c r="G208" s="72"/>
      <c r="H208" s="72"/>
      <c r="I208" s="210"/>
      <c r="J208" s="210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14"/>
      <c r="C209" s="66"/>
      <c r="D209" s="70"/>
      <c r="E209" s="70"/>
      <c r="F209" s="71"/>
      <c r="G209" s="72"/>
      <c r="H209" s="72"/>
      <c r="I209" s="210"/>
      <c r="J209" s="210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14"/>
      <c r="C210" s="66"/>
      <c r="D210" s="70"/>
      <c r="E210" s="70"/>
      <c r="F210" s="71"/>
      <c r="G210" s="72"/>
      <c r="H210" s="72"/>
      <c r="I210" s="210"/>
      <c r="J210" s="210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14"/>
      <c r="C211" s="66"/>
      <c r="D211" s="70"/>
      <c r="E211" s="70"/>
      <c r="F211" s="71"/>
      <c r="G211" s="72"/>
      <c r="H211" s="72"/>
      <c r="I211" s="210"/>
      <c r="J211" s="210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14"/>
      <c r="C212" s="66"/>
      <c r="D212" s="70"/>
      <c r="E212" s="70"/>
      <c r="F212" s="71"/>
      <c r="G212" s="72"/>
      <c r="H212" s="72"/>
      <c r="I212" s="210"/>
      <c r="J212" s="210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11"/>
      <c r="C213" s="74"/>
      <c r="D213" s="70"/>
      <c r="E213" s="70"/>
      <c r="F213" s="71"/>
      <c r="G213" s="72"/>
      <c r="H213" s="72"/>
      <c r="I213" s="210"/>
      <c r="J213" s="210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11"/>
      <c r="C214" s="74"/>
      <c r="D214" s="70"/>
      <c r="E214" s="70"/>
      <c r="F214" s="71"/>
      <c r="G214" s="72"/>
      <c r="H214" s="72"/>
      <c r="I214" s="210"/>
      <c r="J214" s="210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11"/>
      <c r="C215" s="74"/>
      <c r="D215" s="70"/>
      <c r="E215" s="70"/>
      <c r="F215" s="71"/>
      <c r="G215" s="72"/>
      <c r="H215" s="72"/>
      <c r="I215" s="210"/>
      <c r="J215" s="210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11"/>
      <c r="C216" s="74"/>
      <c r="D216" s="70"/>
      <c r="E216" s="70"/>
      <c r="F216" s="71"/>
      <c r="G216" s="72"/>
      <c r="H216" s="72"/>
      <c r="I216" s="210"/>
      <c r="J216" s="210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11"/>
      <c r="C217" s="74"/>
      <c r="D217" s="70"/>
      <c r="E217" s="70"/>
      <c r="F217" s="71"/>
      <c r="G217" s="72"/>
      <c r="H217" s="72"/>
      <c r="I217" s="210"/>
      <c r="J217" s="210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11"/>
      <c r="C218" s="161"/>
      <c r="D218" s="75"/>
      <c r="E218" s="75"/>
      <c r="F218" s="76"/>
      <c r="G218" s="77"/>
      <c r="H218" s="77"/>
      <c r="I218" s="211"/>
      <c r="J218" s="211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11"/>
      <c r="C219" s="161"/>
      <c r="D219" s="75"/>
      <c r="E219" s="75"/>
      <c r="F219" s="76"/>
      <c r="G219" s="77"/>
      <c r="H219" s="77"/>
      <c r="I219" s="211"/>
      <c r="J219" s="211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11"/>
      <c r="C220" s="161"/>
      <c r="D220" s="75"/>
      <c r="E220" s="75"/>
      <c r="F220" s="76"/>
      <c r="G220" s="77"/>
      <c r="H220" s="77"/>
      <c r="I220" s="211"/>
      <c r="J220" s="211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11"/>
      <c r="C221" s="161"/>
      <c r="D221" s="75"/>
      <c r="E221" s="75"/>
      <c r="F221" s="76"/>
      <c r="G221" s="77"/>
      <c r="H221" s="77"/>
      <c r="I221" s="211"/>
      <c r="J221" s="211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11"/>
      <c r="C222" s="161"/>
      <c r="D222" s="75"/>
      <c r="E222" s="75"/>
      <c r="F222" s="76"/>
      <c r="G222" s="77"/>
      <c r="H222" s="77"/>
      <c r="I222" s="211"/>
      <c r="J222" s="211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11"/>
      <c r="C223" s="161"/>
      <c r="D223" s="75"/>
      <c r="E223" s="75"/>
      <c r="F223" s="76"/>
      <c r="G223" s="77"/>
      <c r="H223" s="77"/>
      <c r="I223" s="211"/>
      <c r="J223" s="211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11"/>
      <c r="C224" s="161"/>
      <c r="D224" s="75"/>
      <c r="E224" s="75"/>
      <c r="F224" s="76"/>
      <c r="G224" s="77"/>
      <c r="H224" s="77"/>
      <c r="I224" s="211"/>
      <c r="J224" s="211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11"/>
      <c r="C225" s="161"/>
      <c r="D225" s="75"/>
      <c r="E225" s="75"/>
      <c r="F225" s="76"/>
      <c r="G225" s="77"/>
      <c r="H225" s="77"/>
      <c r="I225" s="211"/>
      <c r="J225" s="211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11"/>
      <c r="C226" s="161"/>
      <c r="D226" s="75"/>
      <c r="E226" s="75"/>
      <c r="F226" s="76"/>
      <c r="G226" s="77"/>
      <c r="H226" s="77"/>
      <c r="I226" s="211"/>
      <c r="J226" s="211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11"/>
      <c r="C227" s="161"/>
      <c r="D227" s="75"/>
      <c r="E227" s="75"/>
      <c r="F227" s="76"/>
      <c r="G227" s="77"/>
      <c r="H227" s="77"/>
      <c r="I227" s="211"/>
      <c r="J227" s="211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11"/>
      <c r="C228" s="161"/>
      <c r="D228" s="75"/>
      <c r="E228" s="75"/>
      <c r="F228" s="76"/>
      <c r="G228" s="77"/>
      <c r="H228" s="77"/>
      <c r="I228" s="211"/>
      <c r="J228" s="211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11"/>
      <c r="C229" s="161"/>
      <c r="D229" s="75"/>
      <c r="E229" s="75"/>
      <c r="F229" s="76"/>
      <c r="G229" s="77"/>
      <c r="H229" s="77"/>
      <c r="I229" s="211"/>
      <c r="J229" s="211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11"/>
      <c r="C230" s="161"/>
      <c r="D230" s="75"/>
      <c r="E230" s="75"/>
      <c r="F230" s="76"/>
      <c r="G230" s="77"/>
      <c r="H230" s="77"/>
      <c r="I230" s="211"/>
      <c r="J230" s="211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11"/>
      <c r="C231" s="161"/>
      <c r="D231" s="75"/>
      <c r="E231" s="75"/>
      <c r="F231" s="76"/>
      <c r="G231" s="77"/>
      <c r="H231" s="77"/>
      <c r="I231" s="211"/>
      <c r="J231" s="211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11"/>
      <c r="C232" s="161"/>
      <c r="D232" s="75"/>
      <c r="E232" s="75"/>
      <c r="F232" s="76"/>
      <c r="G232" s="77"/>
      <c r="H232" s="77"/>
      <c r="I232" s="211"/>
      <c r="J232" s="211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11"/>
      <c r="C233" s="161"/>
      <c r="D233" s="75"/>
      <c r="E233" s="75"/>
      <c r="F233" s="76"/>
      <c r="G233" s="77"/>
      <c r="H233" s="77"/>
      <c r="I233" s="211"/>
      <c r="J233" s="211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11"/>
      <c r="C234" s="161"/>
      <c r="D234" s="75"/>
      <c r="E234" s="75"/>
      <c r="F234" s="76"/>
      <c r="G234" s="77"/>
      <c r="H234" s="77"/>
      <c r="I234" s="211"/>
      <c r="J234" s="211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11"/>
      <c r="C235" s="161"/>
      <c r="D235" s="75"/>
      <c r="E235" s="75"/>
      <c r="F235" s="76"/>
      <c r="G235" s="77"/>
      <c r="H235" s="77"/>
      <c r="I235" s="211"/>
      <c r="J235" s="211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11"/>
      <c r="C236" s="161"/>
      <c r="D236" s="75"/>
      <c r="E236" s="75"/>
      <c r="F236" s="76"/>
      <c r="G236" s="77"/>
      <c r="H236" s="77"/>
      <c r="I236" s="211"/>
      <c r="J236" s="211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11"/>
      <c r="C237" s="161"/>
      <c r="D237" s="75"/>
      <c r="E237" s="75"/>
      <c r="F237" s="76"/>
      <c r="G237" s="77"/>
      <c r="H237" s="77"/>
      <c r="I237" s="211"/>
      <c r="J237" s="211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11"/>
      <c r="C238" s="161"/>
      <c r="D238" s="75"/>
      <c r="E238" s="75"/>
      <c r="F238" s="76"/>
      <c r="G238" s="77"/>
      <c r="H238" s="77"/>
      <c r="I238" s="211"/>
      <c r="J238" s="211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11"/>
      <c r="C239" s="161"/>
      <c r="D239" s="75"/>
      <c r="E239" s="75"/>
      <c r="F239" s="76"/>
      <c r="G239" s="77"/>
      <c r="H239" s="77"/>
      <c r="I239" s="211"/>
      <c r="J239" s="211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11"/>
      <c r="C240" s="161"/>
      <c r="D240" s="75"/>
      <c r="E240" s="75"/>
      <c r="F240" s="76"/>
      <c r="G240" s="77"/>
      <c r="H240" s="77"/>
      <c r="I240" s="211"/>
      <c r="J240" s="211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11"/>
      <c r="C241" s="161"/>
      <c r="D241" s="75"/>
      <c r="E241" s="75"/>
      <c r="F241" s="76"/>
      <c r="G241" s="77"/>
      <c r="H241" s="77"/>
      <c r="I241" s="211"/>
      <c r="J241" s="211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11"/>
      <c r="C242" s="161"/>
      <c r="D242" s="75"/>
      <c r="E242" s="75"/>
      <c r="F242" s="76"/>
      <c r="G242" s="77"/>
      <c r="H242" s="77"/>
      <c r="I242" s="211"/>
      <c r="J242" s="211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11"/>
      <c r="C243" s="161"/>
      <c r="D243" s="75"/>
      <c r="E243" s="75"/>
      <c r="F243" s="76"/>
      <c r="G243" s="77"/>
      <c r="H243" s="77"/>
      <c r="I243" s="211"/>
      <c r="J243" s="211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11"/>
      <c r="C244" s="161"/>
      <c r="D244" s="75"/>
      <c r="E244" s="75"/>
      <c r="F244" s="76"/>
      <c r="G244" s="77"/>
      <c r="H244" s="77"/>
      <c r="I244" s="211"/>
      <c r="J244" s="211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11"/>
      <c r="C245" s="161"/>
      <c r="D245" s="75"/>
      <c r="E245" s="75"/>
      <c r="F245" s="76"/>
      <c r="G245" s="77"/>
      <c r="H245" s="77"/>
      <c r="I245" s="211"/>
      <c r="J245" s="211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11"/>
      <c r="C246" s="161"/>
      <c r="D246" s="75"/>
      <c r="E246" s="75"/>
      <c r="F246" s="76"/>
      <c r="G246" s="77"/>
      <c r="H246" s="77"/>
      <c r="I246" s="211"/>
      <c r="J246" s="211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11"/>
      <c r="C247" s="161"/>
      <c r="D247" s="75"/>
      <c r="E247" s="75"/>
      <c r="F247" s="76"/>
      <c r="G247" s="77"/>
      <c r="H247" s="77"/>
      <c r="I247" s="211"/>
      <c r="J247" s="211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11"/>
      <c r="C248" s="161"/>
      <c r="D248" s="75"/>
      <c r="E248" s="75"/>
      <c r="F248" s="76"/>
      <c r="G248" s="77"/>
      <c r="H248" s="77"/>
      <c r="I248" s="211"/>
      <c r="J248" s="211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11"/>
      <c r="C249" s="161"/>
      <c r="D249" s="75"/>
      <c r="E249" s="75"/>
      <c r="F249" s="76"/>
      <c r="G249" s="77"/>
      <c r="H249" s="77"/>
      <c r="I249" s="211"/>
      <c r="J249" s="211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11"/>
      <c r="C250" s="161"/>
      <c r="D250" s="75"/>
      <c r="E250" s="75"/>
      <c r="F250" s="76"/>
      <c r="G250" s="77"/>
      <c r="H250" s="77"/>
      <c r="I250" s="211"/>
      <c r="J250" s="211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11"/>
      <c r="C251" s="161"/>
      <c r="D251" s="75"/>
      <c r="E251" s="75"/>
      <c r="F251" s="76"/>
      <c r="G251" s="77"/>
      <c r="H251" s="77"/>
      <c r="I251" s="211"/>
      <c r="J251" s="211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11"/>
      <c r="C252" s="161"/>
      <c r="D252" s="75"/>
      <c r="E252" s="75"/>
      <c r="F252" s="76"/>
      <c r="G252" s="77"/>
      <c r="H252" s="77"/>
      <c r="I252" s="211"/>
      <c r="J252" s="211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11"/>
      <c r="C253" s="161"/>
      <c r="D253" s="75"/>
      <c r="E253" s="75"/>
      <c r="F253" s="76"/>
      <c r="G253" s="77"/>
      <c r="H253" s="77"/>
      <c r="I253" s="211"/>
      <c r="J253" s="211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11"/>
      <c r="C254" s="161"/>
      <c r="D254" s="75"/>
      <c r="E254" s="75"/>
      <c r="F254" s="76"/>
      <c r="G254" s="77"/>
      <c r="H254" s="77"/>
      <c r="I254" s="211"/>
      <c r="J254" s="211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11"/>
      <c r="C255" s="161"/>
      <c r="D255" s="75"/>
      <c r="E255" s="75"/>
      <c r="F255" s="76"/>
      <c r="G255" s="77"/>
      <c r="H255" s="77"/>
      <c r="I255" s="211"/>
      <c r="J255" s="211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11"/>
      <c r="C256" s="161"/>
      <c r="D256" s="75"/>
      <c r="E256" s="75"/>
      <c r="F256" s="76"/>
      <c r="G256" s="77"/>
      <c r="H256" s="77"/>
      <c r="I256" s="211"/>
      <c r="J256" s="211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11"/>
      <c r="C257" s="161"/>
      <c r="D257" s="75"/>
      <c r="E257" s="75"/>
      <c r="F257" s="76"/>
      <c r="G257" s="77"/>
      <c r="H257" s="77"/>
      <c r="I257" s="211"/>
      <c r="J257" s="211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11"/>
      <c r="C258" s="161"/>
      <c r="D258" s="75"/>
      <c r="E258" s="75"/>
      <c r="F258" s="76"/>
      <c r="G258" s="77"/>
      <c r="H258" s="77"/>
      <c r="I258" s="211"/>
      <c r="J258" s="211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11"/>
      <c r="C259" s="161"/>
      <c r="D259" s="75"/>
      <c r="E259" s="75"/>
      <c r="F259" s="76"/>
      <c r="G259" s="77"/>
      <c r="H259" s="77"/>
      <c r="I259" s="211"/>
      <c r="J259" s="211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11"/>
      <c r="C260" s="161"/>
      <c r="D260" s="75"/>
      <c r="E260" s="75"/>
      <c r="F260" s="76"/>
      <c r="G260" s="77"/>
      <c r="H260" s="77"/>
      <c r="I260" s="211"/>
      <c r="J260" s="211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11"/>
      <c r="C261" s="161"/>
      <c r="D261" s="75"/>
      <c r="E261" s="75"/>
      <c r="F261" s="76"/>
      <c r="G261" s="77"/>
      <c r="H261" s="77"/>
      <c r="I261" s="211"/>
      <c r="J261" s="211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11"/>
      <c r="C262" s="161"/>
      <c r="D262" s="75"/>
      <c r="E262" s="75"/>
      <c r="F262" s="76"/>
      <c r="G262" s="77"/>
      <c r="H262" s="77"/>
      <c r="I262" s="211"/>
      <c r="J262" s="211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11"/>
      <c r="C263" s="161"/>
      <c r="D263" s="75"/>
      <c r="E263" s="75"/>
      <c r="F263" s="76"/>
      <c r="G263" s="77"/>
      <c r="H263" s="77"/>
      <c r="I263" s="211"/>
      <c r="J263" s="211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11"/>
      <c r="C264" s="161"/>
      <c r="D264" s="75"/>
      <c r="E264" s="75"/>
      <c r="F264" s="76"/>
      <c r="G264" s="77"/>
      <c r="H264" s="77"/>
      <c r="I264" s="211"/>
      <c r="J264" s="211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11"/>
      <c r="C265" s="161"/>
      <c r="D265" s="75"/>
      <c r="E265" s="75"/>
      <c r="F265" s="76"/>
      <c r="G265" s="77"/>
      <c r="H265" s="77"/>
      <c r="I265" s="211"/>
      <c r="J265" s="211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11"/>
      <c r="C266" s="161"/>
      <c r="D266" s="75"/>
      <c r="E266" s="75"/>
      <c r="F266" s="76"/>
      <c r="G266" s="77"/>
      <c r="H266" s="77"/>
      <c r="I266" s="211"/>
      <c r="J266" s="211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11"/>
      <c r="C267" s="161"/>
      <c r="D267" s="75"/>
      <c r="E267" s="75"/>
      <c r="F267" s="76"/>
      <c r="G267" s="77"/>
      <c r="H267" s="77"/>
      <c r="I267" s="211"/>
      <c r="J267" s="211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11"/>
      <c r="C268" s="161"/>
      <c r="D268" s="75"/>
      <c r="E268" s="75"/>
      <c r="F268" s="76"/>
      <c r="G268" s="77"/>
      <c r="H268" s="77"/>
      <c r="I268" s="211"/>
      <c r="J268" s="211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11"/>
      <c r="C269" s="161"/>
      <c r="D269" s="75"/>
      <c r="E269" s="75"/>
      <c r="F269" s="76"/>
      <c r="G269" s="77"/>
      <c r="H269" s="77"/>
      <c r="I269" s="211"/>
      <c r="J269" s="211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11"/>
      <c r="C270" s="161"/>
      <c r="D270" s="75"/>
      <c r="E270" s="75"/>
      <c r="F270" s="76"/>
      <c r="G270" s="77"/>
      <c r="H270" s="77"/>
      <c r="I270" s="211"/>
      <c r="J270" s="211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11"/>
      <c r="C271" s="161"/>
      <c r="D271" s="75"/>
      <c r="E271" s="75"/>
      <c r="F271" s="76"/>
      <c r="G271" s="77"/>
      <c r="H271" s="77"/>
      <c r="I271" s="211"/>
      <c r="J271" s="211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11"/>
      <c r="C272" s="161"/>
      <c r="D272" s="75"/>
      <c r="E272" s="75"/>
      <c r="F272" s="76"/>
      <c r="G272" s="77"/>
      <c r="H272" s="77"/>
      <c r="I272" s="211"/>
      <c r="J272" s="211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11"/>
      <c r="C273" s="161"/>
      <c r="D273" s="75"/>
      <c r="E273" s="75"/>
      <c r="F273" s="76"/>
      <c r="G273" s="77"/>
      <c r="H273" s="77"/>
      <c r="I273" s="211"/>
      <c r="J273" s="211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11"/>
      <c r="C274" s="161"/>
      <c r="D274" s="75"/>
      <c r="E274" s="75"/>
      <c r="F274" s="76"/>
      <c r="G274" s="77"/>
      <c r="H274" s="77"/>
      <c r="I274" s="211"/>
      <c r="J274" s="211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11"/>
      <c r="C275" s="161"/>
      <c r="D275" s="75"/>
      <c r="E275" s="75"/>
      <c r="F275" s="76"/>
      <c r="G275" s="77"/>
      <c r="H275" s="77"/>
      <c r="I275" s="211"/>
      <c r="J275" s="211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11"/>
      <c r="C276" s="161"/>
      <c r="D276" s="75"/>
      <c r="E276" s="75"/>
      <c r="F276" s="76"/>
      <c r="G276" s="77"/>
      <c r="H276" s="77"/>
      <c r="I276" s="211"/>
      <c r="J276" s="211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11"/>
      <c r="C277" s="161"/>
      <c r="D277" s="75"/>
      <c r="E277" s="75"/>
      <c r="F277" s="76"/>
      <c r="G277" s="77"/>
      <c r="H277" s="77"/>
      <c r="I277" s="211"/>
      <c r="J277" s="211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11"/>
      <c r="C278" s="161"/>
      <c r="D278" s="75"/>
      <c r="E278" s="75"/>
      <c r="F278" s="76"/>
      <c r="G278" s="77"/>
      <c r="H278" s="77"/>
      <c r="I278" s="211"/>
      <c r="J278" s="211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11"/>
      <c r="C279" s="161"/>
      <c r="D279" s="75"/>
      <c r="E279" s="75"/>
      <c r="F279" s="76"/>
      <c r="G279" s="77"/>
      <c r="H279" s="77"/>
      <c r="I279" s="211"/>
      <c r="J279" s="211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11"/>
      <c r="C280" s="161"/>
      <c r="D280" s="75"/>
      <c r="E280" s="75"/>
      <c r="F280" s="76"/>
      <c r="G280" s="77"/>
      <c r="H280" s="77"/>
      <c r="I280" s="211"/>
      <c r="J280" s="211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11"/>
      <c r="C281" s="161"/>
      <c r="D281" s="75"/>
      <c r="E281" s="75"/>
      <c r="F281" s="76"/>
      <c r="G281" s="77"/>
      <c r="H281" s="77"/>
      <c r="I281" s="211"/>
      <c r="J281" s="211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11"/>
      <c r="C282" s="161"/>
      <c r="D282" s="75"/>
      <c r="E282" s="75"/>
      <c r="F282" s="76"/>
      <c r="G282" s="77"/>
      <c r="H282" s="77"/>
      <c r="I282" s="211"/>
      <c r="J282" s="211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11"/>
      <c r="C283" s="161"/>
      <c r="D283" s="75"/>
      <c r="E283" s="75"/>
      <c r="F283" s="76"/>
      <c r="G283" s="77"/>
      <c r="H283" s="77"/>
      <c r="I283" s="211"/>
      <c r="J283" s="211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11"/>
      <c r="C284" s="161"/>
      <c r="D284" s="75"/>
      <c r="E284" s="75"/>
      <c r="F284" s="76"/>
      <c r="G284" s="77"/>
      <c r="H284" s="77"/>
      <c r="I284" s="211"/>
      <c r="J284" s="211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11"/>
      <c r="C285" s="161"/>
      <c r="D285" s="75"/>
      <c r="E285" s="75"/>
      <c r="F285" s="76"/>
      <c r="G285" s="77"/>
      <c r="H285" s="77"/>
      <c r="I285" s="211"/>
      <c r="J285" s="211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11"/>
      <c r="C286" s="161"/>
      <c r="D286" s="75"/>
      <c r="E286" s="75"/>
      <c r="F286" s="76"/>
      <c r="G286" s="77"/>
      <c r="H286" s="77"/>
      <c r="I286" s="211"/>
      <c r="J286" s="211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11"/>
      <c r="C287" s="161"/>
      <c r="D287" s="75"/>
      <c r="E287" s="75"/>
      <c r="F287" s="76"/>
      <c r="G287" s="77"/>
      <c r="H287" s="77"/>
      <c r="I287" s="211"/>
      <c r="J287" s="211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11"/>
      <c r="C288" s="161"/>
      <c r="D288" s="75"/>
      <c r="E288" s="75"/>
      <c r="F288" s="76"/>
      <c r="G288" s="77"/>
      <c r="H288" s="77"/>
      <c r="I288" s="211"/>
      <c r="J288" s="211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11"/>
      <c r="C289" s="161"/>
      <c r="D289" s="75"/>
      <c r="E289" s="75"/>
      <c r="F289" s="76"/>
      <c r="G289" s="77"/>
      <c r="H289" s="77"/>
      <c r="I289" s="211"/>
      <c r="J289" s="211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89"/>
      <c r="G290" s="189"/>
      <c r="H290" s="189"/>
      <c r="I290" s="189"/>
      <c r="J290" s="189"/>
      <c r="K290" s="189"/>
      <c r="L290" s="59"/>
      <c r="M290" s="59"/>
      <c r="N290" s="189"/>
      <c r="O290" s="59"/>
      <c r="P290" s="59"/>
      <c r="Q290" s="189"/>
    </row>
    <row r="291" spans="1:17">
      <c r="A291" s="59"/>
      <c r="B291" s="59"/>
      <c r="C291" s="73"/>
      <c r="D291" s="59"/>
      <c r="E291" s="59"/>
      <c r="F291" s="189"/>
      <c r="G291" s="189"/>
      <c r="H291" s="189"/>
      <c r="I291" s="189"/>
      <c r="J291" s="189"/>
      <c r="K291" s="189"/>
      <c r="L291" s="59"/>
      <c r="M291" s="59"/>
      <c r="N291" s="189"/>
      <c r="O291" s="59"/>
      <c r="P291" s="59"/>
      <c r="Q291" s="189"/>
    </row>
    <row r="292" spans="1:17">
      <c r="A292" s="59"/>
      <c r="B292" s="59"/>
      <c r="C292" s="73"/>
      <c r="D292" s="59"/>
      <c r="E292" s="59"/>
      <c r="F292" s="189"/>
      <c r="G292" s="189"/>
      <c r="H292" s="189"/>
      <c r="I292" s="189"/>
      <c r="J292" s="189"/>
      <c r="K292" s="189"/>
      <c r="L292" s="59"/>
      <c r="M292" s="59"/>
      <c r="N292" s="189"/>
      <c r="O292" s="59"/>
      <c r="P292" s="59"/>
      <c r="Q292" s="189"/>
    </row>
    <row r="293" spans="1:17">
      <c r="A293" s="59"/>
      <c r="B293" s="59"/>
      <c r="C293" s="73"/>
      <c r="D293" s="59"/>
      <c r="E293" s="59"/>
      <c r="F293" s="189"/>
      <c r="G293" s="189"/>
      <c r="H293" s="189"/>
      <c r="I293" s="189"/>
      <c r="J293" s="189"/>
      <c r="K293" s="189"/>
      <c r="L293" s="59"/>
      <c r="M293" s="59"/>
      <c r="N293" s="189"/>
      <c r="O293" s="59"/>
      <c r="P293" s="59"/>
      <c r="Q293" s="189"/>
    </row>
    <row r="294" spans="1:17">
      <c r="A294" s="59"/>
      <c r="B294" s="59"/>
      <c r="C294" s="73"/>
      <c r="D294" s="59"/>
      <c r="E294" s="59"/>
      <c r="F294" s="189"/>
      <c r="G294" s="189"/>
      <c r="H294" s="189"/>
      <c r="I294" s="189"/>
      <c r="J294" s="189"/>
      <c r="K294" s="189"/>
      <c r="L294" s="59"/>
      <c r="M294" s="59"/>
      <c r="N294" s="189"/>
      <c r="O294" s="59"/>
      <c r="P294" s="59"/>
      <c r="Q294" s="189"/>
    </row>
    <row r="295" spans="1:17">
      <c r="A295" s="59"/>
      <c r="B295" s="59"/>
      <c r="C295" s="73"/>
      <c r="D295" s="59"/>
      <c r="E295" s="59"/>
      <c r="F295" s="189"/>
      <c r="G295" s="189"/>
      <c r="H295" s="189"/>
      <c r="I295" s="189"/>
      <c r="J295" s="189"/>
      <c r="K295" s="189"/>
      <c r="L295" s="59"/>
      <c r="M295" s="59"/>
      <c r="N295" s="189"/>
      <c r="O295" s="59"/>
      <c r="P295" s="59"/>
      <c r="Q295" s="189"/>
    </row>
  </sheetData>
  <mergeCells count="62">
    <mergeCell ref="O153:Q153"/>
    <mergeCell ref="B102:Q102"/>
    <mergeCell ref="B103:Q103"/>
    <mergeCell ref="B104:Q104"/>
    <mergeCell ref="B151:Q151"/>
    <mergeCell ref="B152:Q152"/>
    <mergeCell ref="L105:N105"/>
    <mergeCell ref="O105:Q105"/>
    <mergeCell ref="D105:F105"/>
    <mergeCell ref="G105:H105"/>
    <mergeCell ref="I105:K105"/>
    <mergeCell ref="B137:B140"/>
    <mergeCell ref="B141:B143"/>
    <mergeCell ref="B144:B150"/>
    <mergeCell ref="B113:B116"/>
    <mergeCell ref="B120:B123"/>
    <mergeCell ref="B218:B289"/>
    <mergeCell ref="L153:N153"/>
    <mergeCell ref="B189:B190"/>
    <mergeCell ref="B191:B194"/>
    <mergeCell ref="B195:B207"/>
    <mergeCell ref="B208:B212"/>
    <mergeCell ref="B213:B217"/>
    <mergeCell ref="B44:B50"/>
    <mergeCell ref="B156:B158"/>
    <mergeCell ref="B159:B162"/>
    <mergeCell ref="B163:B181"/>
    <mergeCell ref="B182:B188"/>
    <mergeCell ref="B118:B119"/>
    <mergeCell ref="B63:B66"/>
    <mergeCell ref="B68:B69"/>
    <mergeCell ref="B52:Q52"/>
    <mergeCell ref="B53:Q53"/>
    <mergeCell ref="B54:Q54"/>
    <mergeCell ref="D55:F55"/>
    <mergeCell ref="G55:H55"/>
    <mergeCell ref="I55:K55"/>
    <mergeCell ref="L55:N55"/>
    <mergeCell ref="O55:Q55"/>
    <mergeCell ref="B2:Q2"/>
    <mergeCell ref="B3:Q3"/>
    <mergeCell ref="B4:Q4"/>
    <mergeCell ref="B13:B16"/>
    <mergeCell ref="D5:F5"/>
    <mergeCell ref="G5:H5"/>
    <mergeCell ref="I5:K5"/>
    <mergeCell ref="L5:N5"/>
    <mergeCell ref="O5:Q5"/>
    <mergeCell ref="B8:B12"/>
    <mergeCell ref="B18:B19"/>
    <mergeCell ref="B20:B23"/>
    <mergeCell ref="B24:B36"/>
    <mergeCell ref="B37:B40"/>
    <mergeCell ref="B41:B43"/>
    <mergeCell ref="B58:B62"/>
    <mergeCell ref="B108:B112"/>
    <mergeCell ref="B124:B136"/>
    <mergeCell ref="B70:B73"/>
    <mergeCell ref="B74:B86"/>
    <mergeCell ref="B87:B90"/>
    <mergeCell ref="B91:B93"/>
    <mergeCell ref="B94:B100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{A80401A8-59FC-47F6-842B-7B02BD7C6F37}</x14:id>
        </ext>
      </extLst>
    </cfRule>
  </conditionalFormatting>
  <conditionalFormatting sqref="D218">
    <cfRule type="cellIs" dxfId="105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{83A94AFC-40CE-4FB0-AAA7-FF222EDCF87A}</x14:id>
        </ext>
      </extLst>
    </cfRule>
  </conditionalFormatting>
  <conditionalFormatting sqref="D7:Q51">
    <cfRule type="cellIs" dxfId="104" priority="3" operator="lessThan">
      <formula>0</formula>
    </cfRule>
  </conditionalFormatting>
  <conditionalFormatting sqref="D57:Q101">
    <cfRule type="cellIs" dxfId="103" priority="2" operator="lessThan">
      <formula>0</formula>
    </cfRule>
  </conditionalFormatting>
  <conditionalFormatting sqref="D107:Q150">
    <cfRule type="cellIs" dxfId="102" priority="1" operator="lessThan">
      <formula>0</formula>
    </cfRule>
  </conditionalFormatting>
  <conditionalFormatting sqref="D155:Q289">
    <cfRule type="cellIs" dxfId="101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0401A8-59FC-47F6-842B-7B02BD7C6F37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83A94AFC-40CE-4FB0-AAA7-FF222EDCF87A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9">
    <tabColor rgb="FFC00000"/>
    <pageSetUpPr fitToPage="1"/>
  </sheetPr>
  <dimension ref="A2:Q295"/>
  <sheetViews>
    <sheetView showGridLines="0" topLeftCell="A5" zoomScale="80" zoomScaleNormal="80" workbookViewId="0">
      <selection activeCell="N106" sqref="N106"/>
    </sheetView>
  </sheetViews>
  <sheetFormatPr defaultColWidth="9.21875" defaultRowHeight="14.4"/>
  <cols>
    <col min="1" max="1" width="9.21875" style="1"/>
    <col min="2" max="2" width="21.77734375" style="1" customWidth="1"/>
    <col min="3" max="3" width="42" style="157" customWidth="1"/>
    <col min="4" max="4" width="16.33203125" style="1" bestFit="1" customWidth="1"/>
    <col min="5" max="5" width="14.44140625" style="1" bestFit="1" customWidth="1"/>
    <col min="6" max="6" width="11.5546875" style="156" bestFit="1" customWidth="1"/>
    <col min="7" max="7" width="12.77734375" style="156" bestFit="1" customWidth="1"/>
    <col min="8" max="8" width="9.5546875" style="156" bestFit="1" customWidth="1"/>
    <col min="9" max="9" width="12.77734375" style="156" customWidth="1"/>
    <col min="10" max="10" width="9.5546875" style="156" bestFit="1" customWidth="1"/>
    <col min="11" max="11" width="11.5546875" style="156" bestFit="1" customWidth="1"/>
    <col min="12" max="12" width="17.6640625" style="1" bestFit="1" customWidth="1"/>
    <col min="13" max="13" width="16.33203125" style="1" bestFit="1" customWidth="1"/>
    <col min="14" max="14" width="11.5546875" style="156" bestFit="1" customWidth="1"/>
    <col min="15" max="15" width="16.33203125" style="1" bestFit="1" customWidth="1"/>
    <col min="16" max="16" width="14.44140625" style="1" bestFit="1" customWidth="1"/>
    <col min="17" max="17" width="11.5546875" style="156" bestFit="1" customWidth="1"/>
    <col min="18" max="16384" width="9.21875" style="1"/>
  </cols>
  <sheetData>
    <row r="2" spans="2:17" ht="23.4">
      <c r="B2" s="403" t="s">
        <v>129</v>
      </c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</row>
    <row r="3" spans="2:17">
      <c r="B3" s="404" t="s">
        <v>352</v>
      </c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</row>
    <row r="4" spans="2:17" ht="15" thickBot="1">
      <c r="B4" s="405" t="str">
        <f>'HOME PAGE'!H5</f>
        <v>4 WEEKS  ENDING 08-10-2025</v>
      </c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</row>
    <row r="5" spans="2:17">
      <c r="D5" s="406" t="s">
        <v>58</v>
      </c>
      <c r="E5" s="407"/>
      <c r="F5" s="408"/>
      <c r="G5" s="409" t="s">
        <v>20</v>
      </c>
      <c r="H5" s="410"/>
      <c r="I5" s="406" t="s">
        <v>21</v>
      </c>
      <c r="J5" s="407"/>
      <c r="K5" s="408"/>
      <c r="L5" s="409" t="s">
        <v>22</v>
      </c>
      <c r="M5" s="407"/>
      <c r="N5" s="410"/>
      <c r="O5" s="406" t="s">
        <v>23</v>
      </c>
      <c r="P5" s="407"/>
      <c r="Q5" s="408"/>
    </row>
    <row r="6" spans="2:17" s="14" customFormat="1" ht="21.6" customHeight="1" thickBot="1">
      <c r="C6" s="158"/>
      <c r="D6" s="85" t="s">
        <v>19</v>
      </c>
      <c r="E6" s="86" t="s">
        <v>25</v>
      </c>
      <c r="F6" s="17" t="s">
        <v>26</v>
      </c>
      <c r="G6" s="18" t="s">
        <v>19</v>
      </c>
      <c r="H6" s="58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58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330" t="s">
        <v>11</v>
      </c>
      <c r="D7" s="331">
        <f>'Segment Data'!D21</f>
        <v>340723994.93218619</v>
      </c>
      <c r="E7" s="332">
        <f>'Segment Data'!E21</f>
        <v>21468008.140568316</v>
      </c>
      <c r="F7" s="333">
        <f>'Segment Data'!F21</f>
        <v>6.7243870213092471E-2</v>
      </c>
      <c r="G7" s="334">
        <f>'Segment Data'!G21</f>
        <v>99.967421644304906</v>
      </c>
      <c r="H7" s="335">
        <f>'Segment Data'!H21</f>
        <v>1.4769365852103533E-2</v>
      </c>
      <c r="I7" s="336">
        <f>'Segment Data'!I21</f>
        <v>2.9533273267688553</v>
      </c>
      <c r="J7" s="337">
        <f>'Segment Data'!J21</f>
        <v>0.16367817271061957</v>
      </c>
      <c r="K7" s="333">
        <f>'Segment Data'!K21</f>
        <v>5.8673389975405735E-2</v>
      </c>
      <c r="L7" s="338">
        <f>'Segment Data'!L21</f>
        <v>1006269485.1190784</v>
      </c>
      <c r="M7" s="339">
        <f>'Segment Data'!M21</f>
        <v>115657291.63781428</v>
      </c>
      <c r="N7" s="333">
        <f>'Segment Data'!N21</f>
        <v>0.12986268600896644</v>
      </c>
      <c r="O7" s="331">
        <f>'Segment Data'!O21</f>
        <v>350992423.35256207</v>
      </c>
      <c r="P7" s="332">
        <f>'Segment Data'!P21</f>
        <v>13953508.422578931</v>
      </c>
      <c r="Q7" s="333">
        <f>'Segment Data'!Q21</f>
        <v>4.1400288822665027E-2</v>
      </c>
    </row>
    <row r="8" spans="2:17">
      <c r="B8" s="395" t="s">
        <v>54</v>
      </c>
      <c r="C8" s="163" t="s">
        <v>138</v>
      </c>
      <c r="D8" s="88">
        <f>'Segment Data'!D22</f>
        <v>7722897.7119778786</v>
      </c>
      <c r="E8" s="87">
        <f>'Segment Data'!E22</f>
        <v>2695991.623564275</v>
      </c>
      <c r="F8" s="89">
        <f>'Segment Data'!F22</f>
        <v>0.53631231141918523</v>
      </c>
      <c r="G8" s="106">
        <f>'Segment Data'!G22</f>
        <v>2.2658755572609079</v>
      </c>
      <c r="H8" s="92">
        <f>'Segment Data'!H22</f>
        <v>0.69205198909208643</v>
      </c>
      <c r="I8" s="191">
        <f>'Segment Data'!I22</f>
        <v>4.4559232339803652</v>
      </c>
      <c r="J8" s="192">
        <f>'Segment Data'!J22</f>
        <v>-0.49401101486378085</v>
      </c>
      <c r="K8" s="89">
        <f>'Segment Data'!K22</f>
        <v>-9.9801530692884832E-2</v>
      </c>
      <c r="L8" s="90">
        <f>'Segment Data'!L22</f>
        <v>34412639.348456033</v>
      </c>
      <c r="M8" s="91">
        <f>'Segment Data'!M22</f>
        <v>9529784.7356943786</v>
      </c>
      <c r="N8" s="89">
        <f>'Segment Data'!N22</f>
        <v>0.3829859911172267</v>
      </c>
      <c r="O8" s="88">
        <f>'Segment Data'!O22</f>
        <v>13188997.213054556</v>
      </c>
      <c r="P8" s="87">
        <f>'Segment Data'!P22</f>
        <v>2608981.8384126984</v>
      </c>
      <c r="Q8" s="89">
        <f>'Segment Data'!Q22</f>
        <v>0.24659527855374355</v>
      </c>
    </row>
    <row r="9" spans="2:17">
      <c r="B9" s="396"/>
      <c r="C9" s="163" t="s">
        <v>142</v>
      </c>
      <c r="D9" s="88">
        <f>'Segment Data'!D23</f>
        <v>5474752.0733296275</v>
      </c>
      <c r="E9" s="87">
        <f>'Segment Data'!E23</f>
        <v>289008.58028354309</v>
      </c>
      <c r="F9" s="89">
        <f>'Segment Data'!F23</f>
        <v>5.5731368254348546E-2</v>
      </c>
      <c r="G9" s="106">
        <f>'Segment Data'!G23</f>
        <v>1.6062762149214147</v>
      </c>
      <c r="H9" s="92">
        <f>'Segment Data'!H23</f>
        <v>-1.7276161886490948E-2</v>
      </c>
      <c r="I9" s="191">
        <f>'Segment Data'!I23</f>
        <v>3.7698188655080553</v>
      </c>
      <c r="J9" s="192">
        <f>'Segment Data'!J23</f>
        <v>4.9219418963540207E-2</v>
      </c>
      <c r="K9" s="89">
        <f>'Segment Data'!K23</f>
        <v>1.3228894878553093E-2</v>
      </c>
      <c r="L9" s="90">
        <f>'Segment Data'!L23</f>
        <v>20638823.65001737</v>
      </c>
      <c r="M9" s="91">
        <f>'Segment Data'!M23</f>
        <v>1344749.2798682861</v>
      </c>
      <c r="N9" s="89">
        <f>'Segment Data'!N23</f>
        <v>6.9697527544976254E-2</v>
      </c>
      <c r="O9" s="88">
        <f>'Segment Data'!O23</f>
        <v>8353034.2681278931</v>
      </c>
      <c r="P9" s="87">
        <f>'Segment Data'!P23</f>
        <v>635963.42760732118</v>
      </c>
      <c r="Q9" s="89">
        <f>'Segment Data'!Q23</f>
        <v>8.2409950711871516E-2</v>
      </c>
    </row>
    <row r="10" spans="2:17">
      <c r="B10" s="396"/>
      <c r="C10" s="163" t="s">
        <v>139</v>
      </c>
      <c r="D10" s="88">
        <f>'Segment Data'!D24</f>
        <v>180487432.20724973</v>
      </c>
      <c r="E10" s="87">
        <f>'Segment Data'!E24</f>
        <v>25244930.1276896</v>
      </c>
      <c r="F10" s="89">
        <f>'Segment Data'!F24</f>
        <v>0.16261609926096038</v>
      </c>
      <c r="G10" s="106">
        <f>'Segment Data'!G24</f>
        <v>52.954483703300887</v>
      </c>
      <c r="H10" s="92">
        <f>'Segment Data'!H24</f>
        <v>4.3511670196161987</v>
      </c>
      <c r="I10" s="191">
        <f>'Segment Data'!I24</f>
        <v>3.2453374122670953</v>
      </c>
      <c r="J10" s="192">
        <f>'Segment Data'!J24</f>
        <v>0.16877467950059843</v>
      </c>
      <c r="K10" s="89">
        <f>'Segment Data'!K24</f>
        <v>5.4858195382492141E-2</v>
      </c>
      <c r="L10" s="90">
        <f>'Segment Data'!L24</f>
        <v>585742616.18620861</v>
      </c>
      <c r="M10" s="91">
        <f>'Segment Data'!M24</f>
        <v>108129319.74680853</v>
      </c>
      <c r="N10" s="89">
        <f>'Segment Data'!N24</f>
        <v>0.22639512038904899</v>
      </c>
      <c r="O10" s="88">
        <f>'Segment Data'!O24</f>
        <v>189148904.57296589</v>
      </c>
      <c r="P10" s="87">
        <f>'Segment Data'!P24</f>
        <v>16133991.692704529</v>
      </c>
      <c r="Q10" s="89">
        <f>'Segment Data'!Q24</f>
        <v>9.3252029111908982E-2</v>
      </c>
    </row>
    <row r="11" spans="2:17">
      <c r="B11" s="396"/>
      <c r="C11" s="163" t="s">
        <v>141</v>
      </c>
      <c r="D11" s="88">
        <f>'Segment Data'!D25</f>
        <v>5372531.3783508101</v>
      </c>
      <c r="E11" s="87">
        <f>'Segment Data'!E25</f>
        <v>1220494.4324420723</v>
      </c>
      <c r="F11" s="89">
        <f>'Segment Data'!F25</f>
        <v>0.29395076400866371</v>
      </c>
      <c r="G11" s="106">
        <f>'Segment Data'!G25</f>
        <v>1.5762849625655155</v>
      </c>
      <c r="H11" s="92">
        <f>'Segment Data'!H25</f>
        <v>0.27636539246647396</v>
      </c>
      <c r="I11" s="191">
        <f>'Segment Data'!I25</f>
        <v>4.8669828481134791</v>
      </c>
      <c r="J11" s="192">
        <f>'Segment Data'!J25</f>
        <v>2.1285385093501752E-2</v>
      </c>
      <c r="K11" s="89">
        <f>'Segment Data'!K25</f>
        <v>4.3926359942900953E-3</v>
      </c>
      <c r="L11" s="90">
        <f>'Segment Data'!L25</f>
        <v>26148018.069384862</v>
      </c>
      <c r="M11" s="91">
        <f>'Segment Data'!M25</f>
        <v>6028503.174229674</v>
      </c>
      <c r="N11" s="89">
        <f>'Segment Data'!N25</f>
        <v>0.29963461870948727</v>
      </c>
      <c r="O11" s="88">
        <f>'Segment Data'!O25</f>
        <v>11007263.278125174</v>
      </c>
      <c r="P11" s="87">
        <f>'Segment Data'!P25</f>
        <v>2264131.6175595708</v>
      </c>
      <c r="Q11" s="89">
        <f>'Segment Data'!Q25</f>
        <v>0.25896117151838721</v>
      </c>
    </row>
    <row r="12" spans="2:17" ht="15" thickBot="1">
      <c r="B12" s="397"/>
      <c r="C12" s="163" t="s">
        <v>140</v>
      </c>
      <c r="D12" s="155">
        <f>'Segment Data'!D26</f>
        <v>141666381.56129575</v>
      </c>
      <c r="E12" s="149">
        <f>'Segment Data'!E26</f>
        <v>-7982416.623416543</v>
      </c>
      <c r="F12" s="151">
        <f>'Segment Data'!F26</f>
        <v>-5.3341000530881678E-2</v>
      </c>
      <c r="G12" s="152">
        <f>'Segment Data'!G26</f>
        <v>41.564501206261326</v>
      </c>
      <c r="H12" s="153">
        <f>'Segment Data'!H26</f>
        <v>-5.2875388734382156</v>
      </c>
      <c r="I12" s="193">
        <f>'Segment Data'!I26</f>
        <v>2.3952569701103883</v>
      </c>
      <c r="J12" s="194">
        <f>'Segment Data'!J26</f>
        <v>6.5118289454945799E-2</v>
      </c>
      <c r="K12" s="151">
        <f>'Segment Data'!K26</f>
        <v>2.7946100374003809E-2</v>
      </c>
      <c r="L12" s="154">
        <f>'Segment Data'!L26</f>
        <v>339327387.86501145</v>
      </c>
      <c r="M12" s="150">
        <f>'Segment Data'!M26</f>
        <v>-9375065.2987866402</v>
      </c>
      <c r="N12" s="151">
        <f>'Segment Data'!N26</f>
        <v>-2.6885573111763671E-2</v>
      </c>
      <c r="O12" s="155">
        <f>'Segment Data'!O26</f>
        <v>129294224.02028853</v>
      </c>
      <c r="P12" s="149">
        <f>'Segment Data'!P26</f>
        <v>-7689560.1537052095</v>
      </c>
      <c r="Q12" s="151">
        <f>'Segment Data'!Q26</f>
        <v>-5.6134820629119883E-2</v>
      </c>
    </row>
    <row r="13" spans="2:17">
      <c r="B13" s="401" t="s">
        <v>55</v>
      </c>
      <c r="C13" s="162" t="s">
        <v>67</v>
      </c>
      <c r="D13" s="127">
        <f>'Type Data'!D15</f>
        <v>274928961.54035652</v>
      </c>
      <c r="E13" s="121">
        <f>'Type Data'!E15</f>
        <v>13288977.113575727</v>
      </c>
      <c r="F13" s="123">
        <f>'Type Data'!F15</f>
        <v>5.0791078980875759E-2</v>
      </c>
      <c r="G13" s="124">
        <f>'Type Data'!G15</f>
        <v>80.663351655071452</v>
      </c>
      <c r="H13" s="125">
        <f>'Type Data'!H15</f>
        <v>-1.2508847805925853</v>
      </c>
      <c r="I13" s="195">
        <f>'Type Data'!I15</f>
        <v>2.9148790978534289</v>
      </c>
      <c r="J13" s="196">
        <f>'Type Data'!J15</f>
        <v>0.15262199464611959</v>
      </c>
      <c r="K13" s="123">
        <f>'Type Data'!K15</f>
        <v>5.5252639035268399E-2</v>
      </c>
      <c r="L13" s="126">
        <f>'Type Data'!L15</f>
        <v>801384683.38853443</v>
      </c>
      <c r="M13" s="122">
        <f>'Type Data'!M15</f>
        <v>78667777.922609448</v>
      </c>
      <c r="N13" s="123">
        <f>'Type Data'!N15</f>
        <v>0.10885005916928633</v>
      </c>
      <c r="O13" s="127">
        <f>'Type Data'!O15</f>
        <v>277439890.22244495</v>
      </c>
      <c r="P13" s="121">
        <f>'Type Data'!P15</f>
        <v>6630477.5813086033</v>
      </c>
      <c r="Q13" s="123">
        <f>'Type Data'!Q15</f>
        <v>2.448392586004754E-2</v>
      </c>
    </row>
    <row r="14" spans="2:17">
      <c r="B14" s="399"/>
      <c r="C14" s="163" t="s">
        <v>68</v>
      </c>
      <c r="D14" s="88">
        <f>'Type Data'!D16</f>
        <v>46247016.662849739</v>
      </c>
      <c r="E14" s="87">
        <f>'Type Data'!E16</f>
        <v>7576642.3060572371</v>
      </c>
      <c r="F14" s="89">
        <f>'Type Data'!F16</f>
        <v>0.1959288585145644</v>
      </c>
      <c r="G14" s="106">
        <f>'Type Data'!G16</f>
        <v>13.568739165101785</v>
      </c>
      <c r="H14" s="92">
        <f>'Type Data'!H16</f>
        <v>1.4618198230224024</v>
      </c>
      <c r="I14" s="191">
        <f>'Type Data'!I16</f>
        <v>3.0561932231250983</v>
      </c>
      <c r="J14" s="192">
        <f>'Type Data'!J16</f>
        <v>0.21010818466276993</v>
      </c>
      <c r="K14" s="89">
        <f>'Type Data'!K16</f>
        <v>7.3823579346134482E-2</v>
      </c>
      <c r="L14" s="90">
        <f>'Type Data'!L16</f>
        <v>141339818.91475487</v>
      </c>
      <c r="M14" s="91">
        <f>'Type Data'!M16</f>
        <v>31280645.026150435</v>
      </c>
      <c r="N14" s="89">
        <f>'Type Data'!N16</f>
        <v>0.28421660749344624</v>
      </c>
      <c r="O14" s="88">
        <f>'Type Data'!O16</f>
        <v>38802623.099613287</v>
      </c>
      <c r="P14" s="87">
        <f>'Type Data'!P16</f>
        <v>7849127.043073684</v>
      </c>
      <c r="Q14" s="89">
        <f>'Type Data'!Q16</f>
        <v>0.25357804587683674</v>
      </c>
    </row>
    <row r="15" spans="2:17">
      <c r="B15" s="399"/>
      <c r="C15" s="163" t="s">
        <v>69</v>
      </c>
      <c r="D15" s="88">
        <f>'Type Data'!D17</f>
        <v>18508774.578365989</v>
      </c>
      <c r="E15" s="87">
        <f>'Type Data'!E17</f>
        <v>576396.65714835003</v>
      </c>
      <c r="F15" s="89">
        <f>'Type Data'!F17</f>
        <v>3.2142789967991692E-2</v>
      </c>
      <c r="G15" s="106">
        <f>'Type Data'!G17</f>
        <v>5.430420222570949</v>
      </c>
      <c r="H15" s="92">
        <f>'Type Data'!H17</f>
        <v>-0.18384797925038043</v>
      </c>
      <c r="I15" s="191">
        <f>'Type Data'!I17</f>
        <v>3.2608426679950071</v>
      </c>
      <c r="J15" s="192">
        <f>'Type Data'!J17</f>
        <v>0.20493647957272865</v>
      </c>
      <c r="K15" s="89">
        <f>'Type Data'!K17</f>
        <v>6.7062425001513049E-2</v>
      </c>
      <c r="L15" s="90">
        <f>'Type Data'!L17</f>
        <v>60354201.877437115</v>
      </c>
      <c r="M15" s="91">
        <f>'Type Data'!M17</f>
        <v>5554537.214861095</v>
      </c>
      <c r="N15" s="89">
        <f>'Type Data'!N17</f>
        <v>0.1013607884110725</v>
      </c>
      <c r="O15" s="88">
        <f>'Type Data'!O17</f>
        <v>30592941.428033333</v>
      </c>
      <c r="P15" s="87">
        <f>'Type Data'!P17</f>
        <v>-630064.4569434002</v>
      </c>
      <c r="Q15" s="89">
        <f>'Type Data'!Q17</f>
        <v>-2.0179493904735231E-2</v>
      </c>
    </row>
    <row r="16" spans="2:17" ht="15" thickBot="1">
      <c r="B16" s="402"/>
      <c r="C16" s="164" t="s">
        <v>70</v>
      </c>
      <c r="D16" s="155">
        <f>'Type Data'!D18</f>
        <v>1039242.1506176176</v>
      </c>
      <c r="E16" s="149">
        <f>'Type Data'!E18</f>
        <v>25992.063785023289</v>
      </c>
      <c r="F16" s="151">
        <f>'Type Data'!F18</f>
        <v>2.5652170301089357E-2</v>
      </c>
      <c r="G16" s="152">
        <f>'Type Data'!G18</f>
        <v>0.30491060156183836</v>
      </c>
      <c r="H16" s="153">
        <f>'Type Data'!H18</f>
        <v>-1.2317697327964783E-2</v>
      </c>
      <c r="I16" s="193">
        <f>'Type Data'!I18</f>
        <v>3.0702959232900806</v>
      </c>
      <c r="J16" s="194">
        <f>'Type Data'!J18</f>
        <v>7.3553555716438179E-2</v>
      </c>
      <c r="K16" s="151">
        <f>'Type Data'!K18</f>
        <v>2.4544504229768647E-2</v>
      </c>
      <c r="L16" s="154">
        <f>'Type Data'!L18</f>
        <v>3190780.9383524875</v>
      </c>
      <c r="M16" s="150">
        <f>'Type Data'!M18</f>
        <v>154331.47419357998</v>
      </c>
      <c r="N16" s="151">
        <f>'Type Data'!N18</f>
        <v>5.0826294333315897E-2</v>
      </c>
      <c r="O16" s="155">
        <f>'Type Data'!O18</f>
        <v>4156968.6024704706</v>
      </c>
      <c r="P16" s="149">
        <f>'Type Data'!P18</f>
        <v>103968.25514009316</v>
      </c>
      <c r="Q16" s="151">
        <f>'Type Data'!Q18</f>
        <v>2.5652170301089357E-2</v>
      </c>
    </row>
    <row r="17" spans="2:17" ht="15" customHeight="1" thickBot="1">
      <c r="B17" s="105" t="s">
        <v>71</v>
      </c>
      <c r="C17" s="165" t="s">
        <v>72</v>
      </c>
      <c r="D17" s="148">
        <f>Granola!D6</f>
        <v>10640.937057485993</v>
      </c>
      <c r="E17" s="142">
        <f>Granola!E6</f>
        <v>-303243.0080835938</v>
      </c>
      <c r="F17" s="144">
        <f>Granola!F6</f>
        <v>-0.96609913561299465</v>
      </c>
      <c r="G17" s="145">
        <f>Granola!G6</f>
        <v>3.1220197501145392E-3</v>
      </c>
      <c r="H17" s="146">
        <f>Granola!H6</f>
        <v>-9.5148753931423899E-2</v>
      </c>
      <c r="I17" s="197">
        <f>Granola!I6</f>
        <v>4.4227409649973488</v>
      </c>
      <c r="J17" s="198">
        <f>Granola!J6</f>
        <v>0.56411928819112944</v>
      </c>
      <c r="K17" s="144">
        <f>Granola!K6</f>
        <v>0.14619709716088333</v>
      </c>
      <c r="L17" s="147">
        <f>Granola!L6</f>
        <v>47062.10823010165</v>
      </c>
      <c r="M17" s="143">
        <f>Granola!M6</f>
        <v>-1164097.286492723</v>
      </c>
      <c r="N17" s="144">
        <f>Granola!N6</f>
        <v>-0.96114292764836962</v>
      </c>
      <c r="O17" s="148">
        <f>Granola!O6</f>
        <v>20719.613708379962</v>
      </c>
      <c r="P17" s="142">
        <f>Granola!P6</f>
        <v>-593973.34262737178</v>
      </c>
      <c r="Q17" s="144">
        <f>Granola!Q6</f>
        <v>-0.96629274258828068</v>
      </c>
    </row>
    <row r="18" spans="2:17">
      <c r="B18" s="398" t="s">
        <v>73</v>
      </c>
      <c r="C18" s="166" t="s">
        <v>14</v>
      </c>
      <c r="D18" s="136">
        <f>'NB vs PL'!D9</f>
        <v>274591985.2996757</v>
      </c>
      <c r="E18" s="128">
        <f>'NB vs PL'!E9</f>
        <v>14969879.134322762</v>
      </c>
      <c r="F18" s="132">
        <f>'NB vs PL'!F9</f>
        <v>5.7660263817398E-2</v>
      </c>
      <c r="G18" s="133">
        <f>'NB vs PL'!G9</f>
        <v>80.564483813541955</v>
      </c>
      <c r="H18" s="134">
        <f>'NB vs PL'!H9</f>
        <v>-0.71799537229988175</v>
      </c>
      <c r="I18" s="199">
        <f>'NB vs PL'!I9</f>
        <v>3.2114667952330946</v>
      </c>
      <c r="J18" s="200">
        <f>'NB vs PL'!J9</f>
        <v>0.18978405562586786</v>
      </c>
      <c r="K18" s="132">
        <f>'NB vs PL'!K9</f>
        <v>6.2807406329672105E-2</v>
      </c>
      <c r="L18" s="135">
        <f>'NB vs PL'!L9</f>
        <v>881843043.02704251</v>
      </c>
      <c r="M18" s="129">
        <f>'NB vs PL'!M9</f>
        <v>97347406.006720543</v>
      </c>
      <c r="N18" s="132">
        <f>'NB vs PL'!N9</f>
        <v>0.12408916176572542</v>
      </c>
      <c r="O18" s="136">
        <f>'NB vs PL'!O9</f>
        <v>303649728.42189175</v>
      </c>
      <c r="P18" s="128">
        <f>'NB vs PL'!P9</f>
        <v>13323579.857533336</v>
      </c>
      <c r="Q18" s="132">
        <f>'NB vs PL'!Q9</f>
        <v>4.589176663355149E-2</v>
      </c>
    </row>
    <row r="19" spans="2:17" ht="15" thickBot="1">
      <c r="B19" s="400"/>
      <c r="C19" s="167" t="s">
        <v>13</v>
      </c>
      <c r="D19" s="141">
        <f>'NB vs PL'!D10</f>
        <v>66243048.082022041</v>
      </c>
      <c r="E19" s="130">
        <f>'NB vs PL'!E10</f>
        <v>6457935.4151783139</v>
      </c>
      <c r="F19" s="137">
        <f>'NB vs PL'!F10</f>
        <v>0.1080191226060836</v>
      </c>
      <c r="G19" s="138">
        <f>'NB vs PL'!G10</f>
        <v>19.435516186458951</v>
      </c>
      <c r="H19" s="139">
        <f>'NB vs PL'!H10</f>
        <v>0.71799537229939858</v>
      </c>
      <c r="I19" s="201">
        <f>'NB vs PL'!I10</f>
        <v>1.8865974796777529</v>
      </c>
      <c r="J19" s="202">
        <f>'NB vs PL'!J10</f>
        <v>9.9281694634527851E-2</v>
      </c>
      <c r="K19" s="137">
        <f>'NB vs PL'!K10</f>
        <v>5.5547931409404963E-2</v>
      </c>
      <c r="L19" s="140">
        <f>'NB vs PL'!L10</f>
        <v>124973967.55771498</v>
      </c>
      <c r="M19" s="131">
        <f>'NB vs PL'!M10</f>
        <v>18119091.977677524</v>
      </c>
      <c r="N19" s="137">
        <f>'NB vs PL'!N10</f>
        <v>0.16956729282891531</v>
      </c>
      <c r="O19" s="141">
        <f>'NB vs PL'!O10</f>
        <v>47447740.644903369</v>
      </c>
      <c r="P19" s="130">
        <f>'NB vs PL'!P10</f>
        <v>505333.50017917901</v>
      </c>
      <c r="Q19" s="137">
        <f>'NB vs PL'!Q10</f>
        <v>1.0764967774686709E-2</v>
      </c>
    </row>
    <row r="20" spans="2:17">
      <c r="B20" s="401" t="s">
        <v>56</v>
      </c>
      <c r="C20" s="162" t="s">
        <v>63</v>
      </c>
      <c r="D20" s="127">
        <f>Package!D15</f>
        <v>159780918.00942501</v>
      </c>
      <c r="E20" s="121">
        <f>Package!E15</f>
        <v>-1174171.9394577146</v>
      </c>
      <c r="F20" s="123">
        <f>Package!F15</f>
        <v>-7.2950283202017187E-3</v>
      </c>
      <c r="G20" s="124">
        <f>Package!G15</f>
        <v>46.879253116709201</v>
      </c>
      <c r="H20" s="125">
        <f>Package!H15</f>
        <v>-3.5125603611959875</v>
      </c>
      <c r="I20" s="195">
        <f>Package!I15</f>
        <v>3.1542150013283035</v>
      </c>
      <c r="J20" s="196">
        <f>Package!J15</f>
        <v>0.19878513442307</v>
      </c>
      <c r="K20" s="123">
        <f>Package!K15</f>
        <v>6.7260988544866757E-2</v>
      </c>
      <c r="L20" s="126">
        <f>Package!L15</f>
        <v>503983368.51133609</v>
      </c>
      <c r="M20" s="122">
        <f>Package!M15</f>
        <v>28291888.445989728</v>
      </c>
      <c r="N20" s="123">
        <f>Package!N15</f>
        <v>5.947528940838552E-2</v>
      </c>
      <c r="O20" s="127">
        <f>Package!O15</f>
        <v>237980090.05224299</v>
      </c>
      <c r="P20" s="121">
        <f>Package!P15</f>
        <v>-1469081.6759859025</v>
      </c>
      <c r="Q20" s="123">
        <f>Package!Q15</f>
        <v>-6.1352547823940165E-3</v>
      </c>
    </row>
    <row r="21" spans="2:17">
      <c r="B21" s="399"/>
      <c r="C21" s="163" t="s">
        <v>64</v>
      </c>
      <c r="D21" s="88">
        <f>Package!D16</f>
        <v>114722572.66772795</v>
      </c>
      <c r="E21" s="87">
        <f>Package!E16</f>
        <v>14176549.106572077</v>
      </c>
      <c r="F21" s="89">
        <f>Package!F16</f>
        <v>0.14099562175076338</v>
      </c>
      <c r="G21" s="106">
        <f>Package!G16</f>
        <v>33.659266633912097</v>
      </c>
      <c r="H21" s="92">
        <f>Package!H16</f>
        <v>2.1803213775182506</v>
      </c>
      <c r="I21" s="191">
        <f>Package!I16</f>
        <v>2.5353943342088319</v>
      </c>
      <c r="J21" s="192">
        <f>Package!J16</f>
        <v>0.12419041978669165</v>
      </c>
      <c r="K21" s="89">
        <f>Package!K16</f>
        <v>5.1505564935371569E-2</v>
      </c>
      <c r="L21" s="90">
        <f>Package!L16</f>
        <v>290866960.74761844</v>
      </c>
      <c r="M21" s="91">
        <f>Package!M16</f>
        <v>48429995.157378674</v>
      </c>
      <c r="N21" s="89">
        <f>Package!N16</f>
        <v>0.19976324583782207</v>
      </c>
      <c r="O21" s="88">
        <f>Package!O16</f>
        <v>56016785.950221784</v>
      </c>
      <c r="P21" s="87">
        <f>Package!P16</f>
        <v>6366211.9673545957</v>
      </c>
      <c r="Q21" s="89">
        <f>Package!Q16</f>
        <v>0.1282203095889963</v>
      </c>
    </row>
    <row r="22" spans="2:17">
      <c r="B22" s="399"/>
      <c r="C22" s="163" t="s">
        <v>65</v>
      </c>
      <c r="D22" s="88">
        <f>Package!D17</f>
        <v>12563590.755767148</v>
      </c>
      <c r="E22" s="87">
        <f>Package!E17</f>
        <v>-806642.93929493614</v>
      </c>
      <c r="F22" s="89">
        <f>Package!F17</f>
        <v>-6.0331252070249662E-2</v>
      </c>
      <c r="G22" s="106">
        <f>Package!G17</f>
        <v>3.6861207109826108</v>
      </c>
      <c r="H22" s="92">
        <f>Package!H17</f>
        <v>-0.49983154893999293</v>
      </c>
      <c r="I22" s="191">
        <f>Package!I17</f>
        <v>2.3845066739612664</v>
      </c>
      <c r="J22" s="192">
        <f>Package!J17</f>
        <v>1.1707746087366466E-2</v>
      </c>
      <c r="K22" s="89">
        <f>Package!K17</f>
        <v>4.9341501084784137E-3</v>
      </c>
      <c r="L22" s="90">
        <f>Package!L17</f>
        <v>29957966.006044835</v>
      </c>
      <c r="M22" s="91">
        <f>Package!M17</f>
        <v>-1766910.1710219681</v>
      </c>
      <c r="N22" s="89">
        <f>Package!N17</f>
        <v>-5.5694785415718269E-2</v>
      </c>
      <c r="O22" s="88">
        <f>Package!O17</f>
        <v>7622575.6998162866</v>
      </c>
      <c r="P22" s="87">
        <f>Package!P17</f>
        <v>-203651.80001663603</v>
      </c>
      <c r="Q22" s="89">
        <f>Package!Q17</f>
        <v>-2.6021707140634957E-2</v>
      </c>
    </row>
    <row r="23" spans="2:17" ht="15" thickBot="1">
      <c r="B23" s="402"/>
      <c r="C23" s="164" t="s">
        <v>66</v>
      </c>
      <c r="D23" s="155">
        <f>Package!D18</f>
        <v>46293389.293814294</v>
      </c>
      <c r="E23" s="149">
        <f>Package!E18</f>
        <v>7581797.6673731133</v>
      </c>
      <c r="F23" s="151">
        <f>Package!F18</f>
        <v>0.19585342138695527</v>
      </c>
      <c r="G23" s="152">
        <f>Package!G18</f>
        <v>13.582344759134896</v>
      </c>
      <c r="H23" s="153">
        <f>Package!H18</f>
        <v>1.4625211158317075</v>
      </c>
      <c r="I23" s="193">
        <f>Package!I18</f>
        <v>3.0545012924946553</v>
      </c>
      <c r="J23" s="194">
        <f>Package!J18</f>
        <v>0.21028893011006833</v>
      </c>
      <c r="K23" s="151">
        <f>Package!K18</f>
        <v>7.3935734508151191E-2</v>
      </c>
      <c r="L23" s="154">
        <f>Package!L18</f>
        <v>141403217.431914</v>
      </c>
      <c r="M23" s="150">
        <f>Package!M18</f>
        <v>31299229.960406333</v>
      </c>
      <c r="N23" s="151">
        <f>Package!N18</f>
        <v>0.28426972246128546</v>
      </c>
      <c r="O23" s="155">
        <f>Package!O18</f>
        <v>38820212.971669525</v>
      </c>
      <c r="P23" s="149">
        <f>Package!P18</f>
        <v>7853458.6710972935</v>
      </c>
      <c r="Q23" s="151">
        <f>Package!Q18</f>
        <v>0.25360935779285626</v>
      </c>
    </row>
    <row r="24" spans="2:17">
      <c r="B24" s="398" t="s">
        <v>74</v>
      </c>
      <c r="C24" s="168" t="s">
        <v>75</v>
      </c>
      <c r="D24" s="127">
        <f>Flavor!D42</f>
        <v>28295988.64857376</v>
      </c>
      <c r="E24" s="121">
        <f>Flavor!E42</f>
        <v>-397892.37906645611</v>
      </c>
      <c r="F24" s="123">
        <f>Flavor!F42</f>
        <v>-1.3866802426732539E-2</v>
      </c>
      <c r="G24" s="124">
        <f>Flavor!G42</f>
        <v>8.3019601499959723</v>
      </c>
      <c r="H24" s="125">
        <f>Flavor!H42</f>
        <v>-0.68151903765357069</v>
      </c>
      <c r="I24" s="195">
        <f>Flavor!I42</f>
        <v>3.0327036584495772</v>
      </c>
      <c r="J24" s="196">
        <f>Flavor!J42</f>
        <v>0.1496832453774517</v>
      </c>
      <c r="K24" s="123">
        <f>Flavor!K42</f>
        <v>5.1918898908506282E-2</v>
      </c>
      <c r="L24" s="126">
        <f>Flavor!L42</f>
        <v>85813348.29397735</v>
      </c>
      <c r="M24" s="122">
        <f>Flavor!M42</f>
        <v>3088303.5610276312</v>
      </c>
      <c r="N24" s="123">
        <f>Flavor!N42</f>
        <v>3.7332147368396011E-2</v>
      </c>
      <c r="O24" s="127">
        <f>Flavor!O42</f>
        <v>33796788.816731878</v>
      </c>
      <c r="P24" s="121">
        <f>Flavor!P42</f>
        <v>-1303927.9452081397</v>
      </c>
      <c r="Q24" s="123">
        <f>Flavor!Q42</f>
        <v>-3.7148185720868213E-2</v>
      </c>
    </row>
    <row r="25" spans="2:17">
      <c r="B25" s="399"/>
      <c r="C25" s="163" t="s">
        <v>76</v>
      </c>
      <c r="D25" s="88">
        <f>Flavor!D43</f>
        <v>53013598.956388056</v>
      </c>
      <c r="E25" s="87">
        <f>Flavor!E43</f>
        <v>-3279998.9969827831</v>
      </c>
      <c r="F25" s="89">
        <f>Flavor!F43</f>
        <v>-5.8265932827737794E-2</v>
      </c>
      <c r="G25" s="106">
        <f>Flavor!G43</f>
        <v>15.55403458101067</v>
      </c>
      <c r="H25" s="92">
        <f>Flavor!H43</f>
        <v>-2.0703629386164462</v>
      </c>
      <c r="I25" s="191">
        <f>Flavor!I43</f>
        <v>2.6386973723419018</v>
      </c>
      <c r="J25" s="192">
        <f>Flavor!J43</f>
        <v>0.18546181960107022</v>
      </c>
      <c r="K25" s="89">
        <f>Flavor!K43</f>
        <v>7.5598863465787647E-2</v>
      </c>
      <c r="L25" s="90">
        <f>Flavor!L43</f>
        <v>139886844.26460856</v>
      </c>
      <c r="M25" s="91">
        <f>Flavor!M43</f>
        <v>1785388.3737007082</v>
      </c>
      <c r="N25" s="89">
        <f>Flavor!N43</f>
        <v>1.2928092337499045E-2</v>
      </c>
      <c r="O25" s="88">
        <f>Flavor!O43</f>
        <v>42528189.250806093</v>
      </c>
      <c r="P25" s="87">
        <f>Flavor!P43</f>
        <v>1635314.6651887447</v>
      </c>
      <c r="Q25" s="89">
        <f>Flavor!Q43</f>
        <v>3.9990210562597862E-2</v>
      </c>
    </row>
    <row r="26" spans="2:17">
      <c r="B26" s="399"/>
      <c r="C26" s="163" t="s">
        <v>77</v>
      </c>
      <c r="D26" s="88">
        <f>Flavor!D44</f>
        <v>52367904.412109964</v>
      </c>
      <c r="E26" s="87">
        <f>Flavor!E44</f>
        <v>803159.10796641558</v>
      </c>
      <c r="F26" s="89">
        <f>Flavor!F44</f>
        <v>1.5575740813401764E-2</v>
      </c>
      <c r="G26" s="106">
        <f>Flavor!G44</f>
        <v>15.364589693884005</v>
      </c>
      <c r="H26" s="92">
        <f>Flavor!H44</f>
        <v>-0.77929881704982229</v>
      </c>
      <c r="I26" s="191">
        <f>Flavor!I44</f>
        <v>3.0218997468907638</v>
      </c>
      <c r="J26" s="192">
        <f>Flavor!J44</f>
        <v>0.16838968605599591</v>
      </c>
      <c r="K26" s="89">
        <f>Flavor!K44</f>
        <v>5.9011421886045523E-2</v>
      </c>
      <c r="L26" s="90">
        <f>Flavor!L44</f>
        <v>158250557.08815482</v>
      </c>
      <c r="M26" s="91">
        <f>Flavor!M44</f>
        <v>11110037.578398854</v>
      </c>
      <c r="N26" s="89">
        <f>Flavor!N44</f>
        <v>7.5506309311774697E-2</v>
      </c>
      <c r="O26" s="88">
        <f>Flavor!O44</f>
        <v>45719160.811508469</v>
      </c>
      <c r="P26" s="87">
        <f>Flavor!P44</f>
        <v>137004.95566228777</v>
      </c>
      <c r="Q26" s="89">
        <f>Flavor!Q44</f>
        <v>3.0056708176674817E-3</v>
      </c>
    </row>
    <row r="27" spans="2:17">
      <c r="B27" s="399"/>
      <c r="C27" s="163" t="s">
        <v>78</v>
      </c>
      <c r="D27" s="88">
        <f>Flavor!D45</f>
        <v>6988112.1805828847</v>
      </c>
      <c r="E27" s="87">
        <f>Flavor!E45</f>
        <v>-445690.8256193744</v>
      </c>
      <c r="F27" s="89">
        <f>Flavor!F45</f>
        <v>-5.995461881993918E-2</v>
      </c>
      <c r="G27" s="106">
        <f>Flavor!G45</f>
        <v>2.0502916355892999</v>
      </c>
      <c r="H27" s="92">
        <f>Flavor!H45</f>
        <v>-0.27708312863222373</v>
      </c>
      <c r="I27" s="191">
        <f>Flavor!I45</f>
        <v>3.4011743361707825</v>
      </c>
      <c r="J27" s="192">
        <f>Flavor!J45</f>
        <v>0.48311576803479506</v>
      </c>
      <c r="K27" s="89">
        <f>Flavor!K45</f>
        <v>0.16556068247232003</v>
      </c>
      <c r="L27" s="90">
        <f>Flavor!L45</f>
        <v>23767787.806880951</v>
      </c>
      <c r="M27" s="91">
        <f>Flavor!M45</f>
        <v>2075515.2507973872</v>
      </c>
      <c r="N27" s="89">
        <f>Flavor!N45</f>
        <v>9.5679936043183825E-2</v>
      </c>
      <c r="O27" s="88">
        <f>Flavor!O45</f>
        <v>8610782.2135110963</v>
      </c>
      <c r="P27" s="87">
        <f>Flavor!P45</f>
        <v>925296.36574352626</v>
      </c>
      <c r="Q27" s="89">
        <f>Flavor!Q45</f>
        <v>0.12039529888826746</v>
      </c>
    </row>
    <row r="28" spans="2:17">
      <c r="B28" s="399"/>
      <c r="C28" s="163" t="s">
        <v>79</v>
      </c>
      <c r="D28" s="88">
        <f>Flavor!D46</f>
        <v>68450845.817280695</v>
      </c>
      <c r="E28" s="87">
        <f>Flavor!E46</f>
        <v>10601345.595741734</v>
      </c>
      <c r="F28" s="89">
        <f>Flavor!F46</f>
        <v>0.18325734112037431</v>
      </c>
      <c r="G28" s="106">
        <f>Flavor!G46</f>
        <v>20.083277572180759</v>
      </c>
      <c r="H28" s="92">
        <f>Flavor!H46</f>
        <v>1.9717582292408267</v>
      </c>
      <c r="I28" s="191">
        <f>Flavor!I46</f>
        <v>2.7190581229241433</v>
      </c>
      <c r="J28" s="192">
        <f>Flavor!J46</f>
        <v>0.11237377904331058</v>
      </c>
      <c r="K28" s="89">
        <f>Flavor!K46</f>
        <v>4.3109853061843485E-2</v>
      </c>
      <c r="L28" s="90">
        <f>Flavor!L46</f>
        <v>186121828.34050518</v>
      </c>
      <c r="M28" s="91">
        <f>Flavor!M46</f>
        <v>35326441.811688811</v>
      </c>
      <c r="N28" s="89">
        <f>Flavor!N46</f>
        <v>0.2342673912304212</v>
      </c>
      <c r="O28" s="88">
        <f>Flavor!O46</f>
        <v>42094701.127229378</v>
      </c>
      <c r="P28" s="87">
        <f>Flavor!P46</f>
        <v>5714895.5375152528</v>
      </c>
      <c r="Q28" s="89">
        <f>Flavor!Q46</f>
        <v>0.15708977672852267</v>
      </c>
    </row>
    <row r="29" spans="2:17">
      <c r="B29" s="399"/>
      <c r="C29" s="163" t="s">
        <v>80</v>
      </c>
      <c r="D29" s="88">
        <f>Flavor!D47</f>
        <v>11701007.172845216</v>
      </c>
      <c r="E29" s="87">
        <f>Flavor!E47</f>
        <v>43036.112079741433</v>
      </c>
      <c r="F29" s="89">
        <f>Flavor!F47</f>
        <v>3.691561066280056E-3</v>
      </c>
      <c r="G29" s="106">
        <f>Flavor!G47</f>
        <v>3.4330412154966123</v>
      </c>
      <c r="H29" s="92">
        <f>Flavor!H47</f>
        <v>-0.21683592359530524</v>
      </c>
      <c r="I29" s="191">
        <f>Flavor!I47</f>
        <v>3.0873680578049769</v>
      </c>
      <c r="J29" s="192">
        <f>Flavor!J47</f>
        <v>0.25361761570416208</v>
      </c>
      <c r="K29" s="89">
        <f>Flavor!K47</f>
        <v>8.9498924088792176E-2</v>
      </c>
      <c r="L29" s="90">
        <f>Flavor!L47</f>
        <v>36125315.789589241</v>
      </c>
      <c r="M29" s="91">
        <f>Flavor!M47</f>
        <v>3089535.1421465725</v>
      </c>
      <c r="N29" s="89">
        <f>Flavor!N47</f>
        <v>9.3520875898712455E-2</v>
      </c>
      <c r="O29" s="88">
        <f>Flavor!O47</f>
        <v>21677292.50091821</v>
      </c>
      <c r="P29" s="87">
        <f>Flavor!P47</f>
        <v>525150.69409878552</v>
      </c>
      <c r="Q29" s="89">
        <f>Flavor!Q47</f>
        <v>2.4827305853702134E-2</v>
      </c>
    </row>
    <row r="30" spans="2:17">
      <c r="B30" s="399"/>
      <c r="C30" s="163" t="s">
        <v>81</v>
      </c>
      <c r="D30" s="88">
        <f>Flavor!D48</f>
        <v>1551212.1010202349</v>
      </c>
      <c r="E30" s="87">
        <f>Flavor!E48</f>
        <v>499365.03847754514</v>
      </c>
      <c r="F30" s="89">
        <f>Flavor!F48</f>
        <v>0.47475061371602983</v>
      </c>
      <c r="G30" s="106">
        <f>Flavor!G48</f>
        <v>0.45512108471638885</v>
      </c>
      <c r="H30" s="92">
        <f>Flavor!H48</f>
        <v>0.12580884613004012</v>
      </c>
      <c r="I30" s="191">
        <f>Flavor!I48</f>
        <v>3.8008893931560426</v>
      </c>
      <c r="J30" s="192">
        <f>Flavor!J48</f>
        <v>0.21741305932011246</v>
      </c>
      <c r="K30" s="89">
        <f>Flavor!K48</f>
        <v>6.0670990698962639E-2</v>
      </c>
      <c r="L30" s="90">
        <f>Flavor!L48</f>
        <v>5895985.6213031104</v>
      </c>
      <c r="M30" s="91">
        <f>Flavor!M48</f>
        <v>2126716.5658665402</v>
      </c>
      <c r="N30" s="89">
        <f>Flavor!N48</f>
        <v>0.56422519448408448</v>
      </c>
      <c r="O30" s="88">
        <f>Flavor!O48</f>
        <v>2676654.7210203684</v>
      </c>
      <c r="P30" s="87">
        <f>Flavor!P48</f>
        <v>666192.67594124097</v>
      </c>
      <c r="Q30" s="89">
        <f>Flavor!Q48</f>
        <v>0.33136297080158061</v>
      </c>
    </row>
    <row r="31" spans="2:17">
      <c r="B31" s="399"/>
      <c r="C31" s="163" t="s">
        <v>82</v>
      </c>
      <c r="D31" s="88">
        <f>Flavor!D49</f>
        <v>7181712.1953258635</v>
      </c>
      <c r="E31" s="87">
        <f>Flavor!E49</f>
        <v>-350804.66981864255</v>
      </c>
      <c r="F31" s="89">
        <f>Flavor!F49</f>
        <v>-4.6572039080580621E-2</v>
      </c>
      <c r="G31" s="106">
        <f>Flavor!G49</f>
        <v>2.1070933125830407</v>
      </c>
      <c r="H31" s="92">
        <f>Flavor!H49</f>
        <v>-0.25118678286523544</v>
      </c>
      <c r="I31" s="191">
        <f>Flavor!I49</f>
        <v>3.3288944981559574</v>
      </c>
      <c r="J31" s="192">
        <f>Flavor!J49</f>
        <v>0.23265447657535931</v>
      </c>
      <c r="K31" s="89">
        <f>Flavor!K49</f>
        <v>7.5140969354369258E-2</v>
      </c>
      <c r="L31" s="90">
        <f>Flavor!L49</f>
        <v>23907162.214359809</v>
      </c>
      <c r="M31" s="91">
        <f>Flavor!M49</f>
        <v>584682.03326856345</v>
      </c>
      <c r="N31" s="89">
        <f>Flavor!N49</f>
        <v>2.5069462112464171E-2</v>
      </c>
      <c r="O31" s="88">
        <f>Flavor!O49</f>
        <v>13526857.384536168</v>
      </c>
      <c r="P31" s="87">
        <f>Flavor!P49</f>
        <v>-833077.49609506316</v>
      </c>
      <c r="Q31" s="89">
        <f>Flavor!Q49</f>
        <v>-5.8014016290472405E-2</v>
      </c>
    </row>
    <row r="32" spans="2:17">
      <c r="B32" s="399"/>
      <c r="C32" s="163" t="s">
        <v>83</v>
      </c>
      <c r="D32" s="88">
        <f>Flavor!D50</f>
        <v>2788787.7447471358</v>
      </c>
      <c r="E32" s="87">
        <f>Flavor!E50</f>
        <v>-315977.48321545497</v>
      </c>
      <c r="F32" s="89">
        <f>Flavor!F50</f>
        <v>-0.10177177983367384</v>
      </c>
      <c r="G32" s="106">
        <f>Flavor!G50</f>
        <v>0.81822215195350101</v>
      </c>
      <c r="H32" s="92">
        <f>Flavor!H50</f>
        <v>-0.15381762827255241</v>
      </c>
      <c r="I32" s="191">
        <f>Flavor!I50</f>
        <v>2.5990706160242216</v>
      </c>
      <c r="J32" s="192">
        <f>Flavor!J50</f>
        <v>8.3726661787927981E-2</v>
      </c>
      <c r="K32" s="89">
        <f>Flavor!K50</f>
        <v>3.3286366918892807E-2</v>
      </c>
      <c r="L32" s="90">
        <f>Flavor!L50</f>
        <v>7248256.2817007378</v>
      </c>
      <c r="M32" s="91">
        <f>Flavor!M50</f>
        <v>-561296.16377803311</v>
      </c>
      <c r="N32" s="89">
        <f>Flavor!N50</f>
        <v>-7.1873025720313524E-2</v>
      </c>
      <c r="O32" s="88">
        <f>Flavor!O50</f>
        <v>2200050.2206849582</v>
      </c>
      <c r="P32" s="87">
        <f>Flavor!P50</f>
        <v>-251827.69721938111</v>
      </c>
      <c r="Q32" s="89">
        <f>Flavor!Q50</f>
        <v>-0.10270808973826169</v>
      </c>
    </row>
    <row r="33" spans="2:17">
      <c r="B33" s="399"/>
      <c r="C33" s="163" t="s">
        <v>84</v>
      </c>
      <c r="D33" s="88">
        <f>Flavor!D51</f>
        <v>2998859.5333668562</v>
      </c>
      <c r="E33" s="87">
        <f>Flavor!E51</f>
        <v>-329775.38153695688</v>
      </c>
      <c r="F33" s="89">
        <f>Flavor!F51</f>
        <v>-9.9072259339827995E-2</v>
      </c>
      <c r="G33" s="106">
        <f>Flavor!G51</f>
        <v>0.87985659913324998</v>
      </c>
      <c r="H33" s="92">
        <f>Flavor!H51</f>
        <v>-0.16227229421921574</v>
      </c>
      <c r="I33" s="191">
        <f>Flavor!I51</f>
        <v>3.3508532992281408</v>
      </c>
      <c r="J33" s="192">
        <f>Flavor!J51</f>
        <v>0.12088222644637314</v>
      </c>
      <c r="K33" s="89">
        <f>Flavor!K51</f>
        <v>3.7425173081276235E-2</v>
      </c>
      <c r="L33" s="90">
        <f>Flavor!L51</f>
        <v>10048738.361304093</v>
      </c>
      <c r="M33" s="91">
        <f>Flavor!M51</f>
        <v>-702656.12568662316</v>
      </c>
      <c r="N33" s="89">
        <f>Flavor!N51</f>
        <v>-6.5354882711897822E-2</v>
      </c>
      <c r="O33" s="88">
        <f>Flavor!O51</f>
        <v>6492954.485194969</v>
      </c>
      <c r="P33" s="87">
        <f>Flavor!P51</f>
        <v>-781198.94515866507</v>
      </c>
      <c r="Q33" s="89">
        <f>Flavor!Q51</f>
        <v>-0.1073937953932719</v>
      </c>
    </row>
    <row r="34" spans="2:17">
      <c r="B34" s="399"/>
      <c r="C34" s="163" t="s">
        <v>85</v>
      </c>
      <c r="D34" s="88">
        <f>Flavor!D52</f>
        <v>1054645.009610184</v>
      </c>
      <c r="E34" s="87">
        <f>Flavor!E52</f>
        <v>428394.41130492929</v>
      </c>
      <c r="F34" s="89">
        <f>Flavor!F52</f>
        <v>0.68406227868562619</v>
      </c>
      <c r="G34" s="106">
        <f>Flavor!G52</f>
        <v>0.30942975525321281</v>
      </c>
      <c r="H34" s="92">
        <f>Flavor!H52</f>
        <v>0.11336324160491934</v>
      </c>
      <c r="I34" s="191">
        <f>Flavor!I52</f>
        <v>3.6549445955820672</v>
      </c>
      <c r="J34" s="192">
        <f>Flavor!J52</f>
        <v>0.47441407847555261</v>
      </c>
      <c r="K34" s="89">
        <f>Flavor!K52</f>
        <v>0.14916193255304794</v>
      </c>
      <c r="L34" s="90">
        <f>Flavor!L52</f>
        <v>3854669.0781323393</v>
      </c>
      <c r="M34" s="91">
        <f>Flavor!M52</f>
        <v>1862859.9388662635</v>
      </c>
      <c r="N34" s="89">
        <f>Flavor!N52</f>
        <v>0.93526026271406393</v>
      </c>
      <c r="O34" s="88">
        <f>Flavor!O52</f>
        <v>1944302.2770898819</v>
      </c>
      <c r="P34" s="87">
        <f>Flavor!P52</f>
        <v>1015172.4343363658</v>
      </c>
      <c r="Q34" s="89">
        <f>Flavor!Q52</f>
        <v>1.0926055623483784</v>
      </c>
    </row>
    <row r="35" spans="2:17">
      <c r="B35" s="399"/>
      <c r="C35" s="163" t="s">
        <v>86</v>
      </c>
      <c r="D35" s="88">
        <f>Flavor!D53</f>
        <v>3149504.454798637</v>
      </c>
      <c r="E35" s="87">
        <f>Flavor!E53</f>
        <v>-159022.6553510339</v>
      </c>
      <c r="F35" s="89">
        <f>Flavor!F53</f>
        <v>-4.8064486116252511E-2</v>
      </c>
      <c r="G35" s="106">
        <f>Flavor!G53</f>
        <v>0.92405537762650325</v>
      </c>
      <c r="H35" s="92">
        <f>Flavor!H53</f>
        <v>-0.11177816497350923</v>
      </c>
      <c r="I35" s="191">
        <f>Flavor!I53</f>
        <v>3.0049431307218168</v>
      </c>
      <c r="J35" s="192">
        <f>Flavor!J53</f>
        <v>0.31970542325050744</v>
      </c>
      <c r="K35" s="89">
        <f>Flavor!K53</f>
        <v>0.11906038052458838</v>
      </c>
      <c r="L35" s="90">
        <f>Flavor!L53</f>
        <v>9464081.7766249254</v>
      </c>
      <c r="M35" s="91">
        <f>Flavor!M53</f>
        <v>579900.02425994724</v>
      </c>
      <c r="N35" s="89">
        <f>Flavor!N53</f>
        <v>6.527331840161614E-2</v>
      </c>
      <c r="O35" s="88">
        <f>Flavor!O53</f>
        <v>4657486.6976154996</v>
      </c>
      <c r="P35" s="87">
        <f>Flavor!P53</f>
        <v>-211523.32981708366</v>
      </c>
      <c r="Q35" s="89">
        <f>Flavor!Q53</f>
        <v>-4.3442779666777433E-2</v>
      </c>
    </row>
    <row r="36" spans="2:17" ht="15" thickBot="1">
      <c r="B36" s="400"/>
      <c r="C36" s="169" t="s">
        <v>87</v>
      </c>
      <c r="D36" s="155">
        <f>Flavor!D54</f>
        <v>2459015.8914598026</v>
      </c>
      <c r="E36" s="149">
        <f>Flavor!E54</f>
        <v>784485.59130740212</v>
      </c>
      <c r="F36" s="151">
        <f>Flavor!F54</f>
        <v>0.468480977164764</v>
      </c>
      <c r="G36" s="152">
        <f>Flavor!G54</f>
        <v>0.72146805657327995</v>
      </c>
      <c r="H36" s="153">
        <f>Flavor!H54</f>
        <v>0.1972061734903704</v>
      </c>
      <c r="I36" s="193">
        <f>Flavor!I54</f>
        <v>3.2850026720736945</v>
      </c>
      <c r="J36" s="194">
        <f>Flavor!J54</f>
        <v>0.67875259659401443</v>
      </c>
      <c r="K36" s="151">
        <f>Flavor!K54</f>
        <v>0.2604326434289273</v>
      </c>
      <c r="L36" s="154">
        <f>Flavor!L54</f>
        <v>8077873.7741171299</v>
      </c>
      <c r="M36" s="150">
        <f>Flavor!M54</f>
        <v>3713629.0529519245</v>
      </c>
      <c r="N36" s="151">
        <f>Flavor!N54</f>
        <v>0.85092135987287765</v>
      </c>
      <c r="O36" s="155">
        <f>Flavor!O54</f>
        <v>5468534.4477616362</v>
      </c>
      <c r="P36" s="149">
        <f>Flavor!P54</f>
        <v>1482103.4114473183</v>
      </c>
      <c r="Q36" s="151">
        <f>Flavor!Q54</f>
        <v>0.37178704408683488</v>
      </c>
    </row>
    <row r="37" spans="2:17">
      <c r="B37" s="401" t="s">
        <v>88</v>
      </c>
      <c r="C37" s="241" t="s">
        <v>137</v>
      </c>
      <c r="D37" s="127">
        <f>Fat!D15</f>
        <v>84618066.936883673</v>
      </c>
      <c r="E37" s="121">
        <f>Fat!E15</f>
        <v>12719423.77645357</v>
      </c>
      <c r="F37" s="123">
        <f>Fat!F15</f>
        <v>0.17690770252885368</v>
      </c>
      <c r="G37" s="124">
        <f>Fat!G15</f>
        <v>24.826692871715885</v>
      </c>
      <c r="H37" s="125">
        <f>Fat!H15</f>
        <v>2.3166683884546941</v>
      </c>
      <c r="I37" s="195">
        <f>Fat!I15</f>
        <v>3.2519228071348354</v>
      </c>
      <c r="J37" s="196">
        <f>Fat!J15</f>
        <v>0.20368928017532317</v>
      </c>
      <c r="K37" s="123">
        <f>Fat!K15</f>
        <v>6.6822071988196674E-2</v>
      </c>
      <c r="L37" s="126">
        <f>Fat!L15</f>
        <v>275171421.76771414</v>
      </c>
      <c r="M37" s="122">
        <f>Fat!M15</f>
        <v>56007567.143192887</v>
      </c>
      <c r="N37" s="123">
        <f>Fat!N15</f>
        <v>0.25555111375069989</v>
      </c>
      <c r="O37" s="127">
        <f>Fat!O15</f>
        <v>85203676.723022088</v>
      </c>
      <c r="P37" s="121">
        <f>Fat!P15</f>
        <v>14262085.64966245</v>
      </c>
      <c r="Q37" s="123">
        <f>Fat!Q15</f>
        <v>0.20103983338792389</v>
      </c>
    </row>
    <row r="38" spans="2:17">
      <c r="B38" s="399"/>
      <c r="C38" s="242" t="s">
        <v>90</v>
      </c>
      <c r="D38" s="88">
        <f>Fat!D16</f>
        <v>7465377.4734704066</v>
      </c>
      <c r="E38" s="87">
        <f>Fat!E16</f>
        <v>483451.78379864804</v>
      </c>
      <c r="F38" s="89">
        <f>Fat!F16</f>
        <v>6.9243329890177702E-2</v>
      </c>
      <c r="G38" s="106">
        <f>Fat!G16</f>
        <v>2.190319873928591</v>
      </c>
      <c r="H38" s="92">
        <f>Fat!H16</f>
        <v>4.4188428877518504E-3</v>
      </c>
      <c r="I38" s="191">
        <f>Fat!I16</f>
        <v>3.9043232951439366</v>
      </c>
      <c r="J38" s="192">
        <f>Fat!J16</f>
        <v>0.29743254930518015</v>
      </c>
      <c r="K38" s="89">
        <f>Fat!K16</f>
        <v>8.246231179813969E-2</v>
      </c>
      <c r="L38" s="90">
        <f>Fat!L16</f>
        <v>29147247.176713295</v>
      </c>
      <c r="M38" s="91">
        <f>Fat!M16</f>
        <v>3964204.0185023509</v>
      </c>
      <c r="N38" s="89">
        <f>Fat!N16</f>
        <v>0.15741560674766267</v>
      </c>
      <c r="O38" s="88">
        <f>Fat!O16</f>
        <v>11107993.938023575</v>
      </c>
      <c r="P38" s="87">
        <f>Fat!P16</f>
        <v>386016.75131498277</v>
      </c>
      <c r="Q38" s="89">
        <f>Fat!Q16</f>
        <v>3.6002385063223709E-2</v>
      </c>
    </row>
    <row r="39" spans="2:17">
      <c r="B39" s="399"/>
      <c r="C39" s="242" t="s">
        <v>53</v>
      </c>
      <c r="D39" s="88">
        <f>Fat!D17</f>
        <v>123991516.08670983</v>
      </c>
      <c r="E39" s="87">
        <f>Fat!E17</f>
        <v>-721588.79950627685</v>
      </c>
      <c r="F39" s="89">
        <f>Fat!F17</f>
        <v>-5.785990174526E-3</v>
      </c>
      <c r="G39" s="106">
        <f>Fat!G17</f>
        <v>36.378747471024802</v>
      </c>
      <c r="H39" s="92">
        <f>Fat!H17</f>
        <v>-2.6664266932250555</v>
      </c>
      <c r="I39" s="191">
        <f>Fat!I17</f>
        <v>2.7347080804302308</v>
      </c>
      <c r="J39" s="192">
        <f>Fat!J17</f>
        <v>0.11434063423287988</v>
      </c>
      <c r="K39" s="89">
        <f>Fat!K17</f>
        <v>4.3635343737310497E-2</v>
      </c>
      <c r="L39" s="90">
        <f>Fat!L17</f>
        <v>339080600.94712031</v>
      </c>
      <c r="M39" s="91">
        <f>Fat!M17</f>
        <v>12286440.789083838</v>
      </c>
      <c r="N39" s="89">
        <f>Fat!N17</f>
        <v>3.7596879892658301E-2</v>
      </c>
      <c r="O39" s="88">
        <f>Fat!O17</f>
        <v>136691120.0951415</v>
      </c>
      <c r="P39" s="87">
        <f>Fat!P17</f>
        <v>-2370507.4893638194</v>
      </c>
      <c r="Q39" s="89">
        <f>Fat!Q17</f>
        <v>-1.7046452932699234E-2</v>
      </c>
    </row>
    <row r="40" spans="2:17" ht="15" thickBot="1">
      <c r="B40" s="402"/>
      <c r="C40" s="243" t="s">
        <v>15</v>
      </c>
      <c r="D40" s="120">
        <f>Fat!D18</f>
        <v>124649034.43514118</v>
      </c>
      <c r="E40" s="114">
        <f>Fat!E18</f>
        <v>8986721.3798180372</v>
      </c>
      <c r="F40" s="116">
        <f>Fat!F18</f>
        <v>7.7697922014749468E-2</v>
      </c>
      <c r="G40" s="117">
        <f>Fat!G18</f>
        <v>36.571661427641175</v>
      </c>
      <c r="H40" s="118">
        <f>Fat!H18</f>
        <v>0.36010882773297936</v>
      </c>
      <c r="I40" s="203">
        <f>Fat!I18</f>
        <v>2.9111353880269641</v>
      </c>
      <c r="J40" s="204">
        <f>Fat!J18</f>
        <v>0.14903313448058109</v>
      </c>
      <c r="K40" s="116">
        <f>Fat!K18</f>
        <v>5.3956414643676197E-2</v>
      </c>
      <c r="L40" s="119">
        <f>Fat!L18</f>
        <v>362870215.22753114</v>
      </c>
      <c r="M40" s="115">
        <f>Fat!M18</f>
        <v>43399079.687035859</v>
      </c>
      <c r="N40" s="116">
        <f>Fat!N18</f>
        <v>0.13584663795560559</v>
      </c>
      <c r="O40" s="120">
        <f>Fat!O18</f>
        <v>117989632.59637491</v>
      </c>
      <c r="P40" s="114">
        <f>Fat!P18</f>
        <v>1675913.5109654963</v>
      </c>
      <c r="Q40" s="116">
        <f>Fat!Q18</f>
        <v>1.4408562671225991E-2</v>
      </c>
    </row>
    <row r="41" spans="2:17" ht="15" hidden="1" thickBot="1">
      <c r="B41" s="398" t="s">
        <v>91</v>
      </c>
      <c r="C41" s="166" t="s">
        <v>92</v>
      </c>
      <c r="D41" s="136">
        <f>Organic!D6</f>
        <v>25227557.230184086</v>
      </c>
      <c r="E41" s="128">
        <f>Organic!E6</f>
        <v>2473881.122015506</v>
      </c>
      <c r="F41" s="132">
        <f>Organic!F6</f>
        <v>0.10872445886347928</v>
      </c>
      <c r="G41" s="133">
        <f>Organic!G6</f>
        <v>7.4016913636727644</v>
      </c>
      <c r="H41" s="134">
        <f>Organic!H6</f>
        <v>0.27797130770159928</v>
      </c>
      <c r="I41" s="199">
        <f>Organic!I6</f>
        <v>3.2498123268210599</v>
      </c>
      <c r="J41" s="200">
        <f>Organic!J6</f>
        <v>0.30418504335992136</v>
      </c>
      <c r="K41" s="132">
        <f>Organic!K6</f>
        <v>0.10326664376984626</v>
      </c>
      <c r="L41" s="135">
        <f>Organic!L6</f>
        <v>81984826.462236002</v>
      </c>
      <c r="M41" s="129">
        <f>Organic!M6</f>
        <v>14960977.318976782</v>
      </c>
      <c r="N41" s="132">
        <f>Organic!N6</f>
        <v>0.22321871259584994</v>
      </c>
      <c r="O41" s="136">
        <f>Organic!O6</f>
        <v>14063437.109418057</v>
      </c>
      <c r="P41" s="128">
        <f>Organic!P6</f>
        <v>1568044.9409085065</v>
      </c>
      <c r="Q41" s="132">
        <f>Organic!Q6</f>
        <v>0.12548985416081926</v>
      </c>
    </row>
    <row r="42" spans="2:17" hidden="1">
      <c r="B42" s="399"/>
      <c r="C42" s="170" t="s">
        <v>93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5" t="e">
        <f>#REF!</f>
        <v>#REF!</v>
      </c>
      <c r="J42" s="206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" hidden="1" thickBot="1">
      <c r="B43" s="400"/>
      <c r="C43" s="167" t="s">
        <v>94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1" t="e">
        <f>#REF!</f>
        <v>#REF!</v>
      </c>
      <c r="J43" s="202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401" t="s">
        <v>57</v>
      </c>
      <c r="C44" s="162" t="s">
        <v>95</v>
      </c>
      <c r="D44" s="127">
        <f>Size!D24</f>
        <v>59711303.282794356</v>
      </c>
      <c r="E44" s="121">
        <f>Size!E24</f>
        <v>-1537011.4185165018</v>
      </c>
      <c r="F44" s="123">
        <f>Size!F24</f>
        <v>-2.5094754459972203E-2</v>
      </c>
      <c r="G44" s="124">
        <f>Size!G24</f>
        <v>17.51912140320529</v>
      </c>
      <c r="H44" s="125">
        <f>Size!H24</f>
        <v>-1.6564986486035664</v>
      </c>
      <c r="I44" s="195">
        <f>Size!I24</f>
        <v>3.7367305015249217</v>
      </c>
      <c r="J44" s="196">
        <f>Size!J24</f>
        <v>0.25433990471078571</v>
      </c>
      <c r="K44" s="123">
        <f>Size!K24</f>
        <v>7.3036007202485695E-2</v>
      </c>
      <c r="L44" s="126">
        <f>Size!L24</f>
        <v>223125048.26262286</v>
      </c>
      <c r="M44" s="122">
        <f>Size!M24</f>
        <v>9834493.0760649145</v>
      </c>
      <c r="N44" s="123">
        <f>Size!N24</f>
        <v>4.6108432075030327E-2</v>
      </c>
      <c r="O44" s="127">
        <f>Size!O24</f>
        <v>178714858.01930708</v>
      </c>
      <c r="P44" s="121">
        <f>Size!P24</f>
        <v>-4160200.3740957081</v>
      </c>
      <c r="Q44" s="123">
        <f>Size!Q24</f>
        <v>-2.2748866962197987E-2</v>
      </c>
    </row>
    <row r="45" spans="2:17">
      <c r="B45" s="399"/>
      <c r="C45" s="163" t="s">
        <v>96</v>
      </c>
      <c r="D45" s="88">
        <f>Size!D25</f>
        <v>44163825.419716895</v>
      </c>
      <c r="E45" s="87">
        <f>Size!E25</f>
        <v>-2619903.4274282604</v>
      </c>
      <c r="F45" s="89">
        <f>Size!F25</f>
        <v>-5.6000312330557904E-2</v>
      </c>
      <c r="G45" s="106">
        <f>Size!G25</f>
        <v>12.957536959018723</v>
      </c>
      <c r="H45" s="92">
        <f>Size!H25</f>
        <v>-1.6895111002563681</v>
      </c>
      <c r="I45" s="191">
        <f>Size!I25</f>
        <v>2.9844518979121268</v>
      </c>
      <c r="J45" s="192">
        <f>Size!J25</f>
        <v>0.10549160064128049</v>
      </c>
      <c r="K45" s="89">
        <f>Size!K25</f>
        <v>3.6642256144095782E-2</v>
      </c>
      <c r="L45" s="90">
        <f>Size!L25</f>
        <v>131804812.59293392</v>
      </c>
      <c r="M45" s="91">
        <f>Size!M25</f>
        <v>-2883685.3162817657</v>
      </c>
      <c r="N45" s="89">
        <f>Size!N25</f>
        <v>-2.1410033975027779E-2</v>
      </c>
      <c r="O45" s="88">
        <f>Size!O25</f>
        <v>25420664.108527489</v>
      </c>
      <c r="P45" s="87">
        <f>Size!P25</f>
        <v>-2424702.1673072539</v>
      </c>
      <c r="Q45" s="89">
        <f>Size!Q25</f>
        <v>-8.7077402512442503E-2</v>
      </c>
    </row>
    <row r="46" spans="2:17">
      <c r="B46" s="399"/>
      <c r="C46" s="163" t="s">
        <v>97</v>
      </c>
      <c r="D46" s="88">
        <f>Size!D26</f>
        <v>74977294.854673728</v>
      </c>
      <c r="E46" s="87">
        <f>Size!E26</f>
        <v>-1004454.8871534765</v>
      </c>
      <c r="F46" s="89">
        <f>Size!F26</f>
        <v>-1.3219686182095566E-2</v>
      </c>
      <c r="G46" s="106">
        <f>Size!G26</f>
        <v>21.998118594431013</v>
      </c>
      <c r="H46" s="92">
        <f>Size!H26</f>
        <v>-1.7902447430131296</v>
      </c>
      <c r="I46" s="191">
        <f>Size!I26</f>
        <v>2.8363975270518176</v>
      </c>
      <c r="J46" s="192">
        <f>Size!J26</f>
        <v>0.21335074190758352</v>
      </c>
      <c r="K46" s="89">
        <f>Size!K26</f>
        <v>8.1336994488968653E-2</v>
      </c>
      <c r="L46" s="90">
        <f>Size!L26</f>
        <v>212665413.71083152</v>
      </c>
      <c r="M46" s="91">
        <f>Size!M26</f>
        <v>13361729.320897937</v>
      </c>
      <c r="N46" s="89">
        <f>Size!N26</f>
        <v>6.7042058764734055E-2</v>
      </c>
      <c r="O46" s="88">
        <f>Size!O26</f>
        <v>40814860.532092869</v>
      </c>
      <c r="P46" s="87">
        <f>Size!P26</f>
        <v>864159.00725560635</v>
      </c>
      <c r="Q46" s="89">
        <f>Size!Q26</f>
        <v>2.1630634113354946E-2</v>
      </c>
    </row>
    <row r="47" spans="2:17">
      <c r="B47" s="399"/>
      <c r="C47" s="163" t="s">
        <v>98</v>
      </c>
      <c r="D47" s="88">
        <f>Size!D27</f>
        <v>91305602.006374329</v>
      </c>
      <c r="E47" s="87">
        <f>Size!E27</f>
        <v>10717140.101543024</v>
      </c>
      <c r="F47" s="89">
        <f>Size!F27</f>
        <v>0.13298603606803083</v>
      </c>
      <c r="G47" s="106">
        <f>Size!G27</f>
        <v>26.78879606373178</v>
      </c>
      <c r="H47" s="92">
        <f>Size!H27</f>
        <v>1.5581634564048095</v>
      </c>
      <c r="I47" s="191">
        <f>Size!I27</f>
        <v>2.4987197216451174</v>
      </c>
      <c r="J47" s="192">
        <f>Size!J27</f>
        <v>0.13474724182483078</v>
      </c>
      <c r="K47" s="89">
        <f>Size!K27</f>
        <v>5.7000342844547205E-2</v>
      </c>
      <c r="L47" s="90">
        <f>Size!L27</f>
        <v>228147108.43000755</v>
      </c>
      <c r="M47" s="91">
        <f>Size!M27</f>
        <v>37638202.295940787</v>
      </c>
      <c r="N47" s="89">
        <f>Size!N27</f>
        <v>0.19756662856199314</v>
      </c>
      <c r="O47" s="88">
        <f>Size!O27</f>
        <v>45376504.034031413</v>
      </c>
      <c r="P47" s="87">
        <f>Size!P27</f>
        <v>5257060.7330209538</v>
      </c>
      <c r="Q47" s="89">
        <f>Size!Q27</f>
        <v>0.13103523629622618</v>
      </c>
    </row>
    <row r="48" spans="2:17">
      <c r="B48" s="399"/>
      <c r="C48" s="163" t="s">
        <v>99</v>
      </c>
      <c r="D48" s="88">
        <f>Size!D28</f>
        <v>78251710.44807148</v>
      </c>
      <c r="E48" s="87">
        <f>Size!E28</f>
        <v>4468294.9227065146</v>
      </c>
      <c r="F48" s="89">
        <f>Size!F28</f>
        <v>6.0559610732176285E-2</v>
      </c>
      <c r="G48" s="106">
        <f>Size!G28</f>
        <v>22.958822534078788</v>
      </c>
      <c r="H48" s="92">
        <f>Size!H28</f>
        <v>-0.1412864099613067</v>
      </c>
      <c r="I48" s="191">
        <f>Size!I28</f>
        <v>3.8529685972761336</v>
      </c>
      <c r="J48" s="192">
        <f>Size!J28</f>
        <v>0.27925244771721891</v>
      </c>
      <c r="K48" s="89">
        <f>Size!K28</f>
        <v>7.8140634574932755E-2</v>
      </c>
      <c r="L48" s="90">
        <f>Size!L28</f>
        <v>301501383.03956413</v>
      </c>
      <c r="M48" s="91">
        <f>Size!M28</f>
        <v>37820399.406951398</v>
      </c>
      <c r="N48" s="89">
        <f>Size!N28</f>
        <v>0.14343241171933216</v>
      </c>
      <c r="O48" s="88">
        <f>Size!O28</f>
        <v>216983243.98343071</v>
      </c>
      <c r="P48" s="87">
        <f>Size!P28</f>
        <v>7632893.2714419067</v>
      </c>
      <c r="Q48" s="89">
        <f>Size!Q28</f>
        <v>3.6459902003903338E-2</v>
      </c>
    </row>
    <row r="49" spans="2:17" ht="15" customHeight="1">
      <c r="B49" s="399"/>
      <c r="C49" s="163" t="s">
        <v>100</v>
      </c>
      <c r="D49" s="88">
        <f>Size!D29</f>
        <v>117108769.79226357</v>
      </c>
      <c r="E49" s="87">
        <f>Size!E29</f>
        <v>14463706.437386125</v>
      </c>
      <c r="F49" s="89">
        <f>Size!F29</f>
        <v>0.14090990803308656</v>
      </c>
      <c r="G49" s="106">
        <f>Size!G29</f>
        <v>34.359369877660342</v>
      </c>
      <c r="H49" s="92">
        <f>Size!H29</f>
        <v>2.2232573219812792</v>
      </c>
      <c r="I49" s="191">
        <f>Size!I29</f>
        <v>2.490633935569075</v>
      </c>
      <c r="J49" s="192">
        <f>Size!J29</f>
        <v>0.12489537929808181</v>
      </c>
      <c r="K49" s="89">
        <f>Size!K29</f>
        <v>5.2793398901588157E-2</v>
      </c>
      <c r="L49" s="90">
        <f>Size!L29</f>
        <v>291675076.19735819</v>
      </c>
      <c r="M49" s="91">
        <f>Size!M29</f>
        <v>48843692.207845807</v>
      </c>
      <c r="N49" s="89">
        <f>Size!N29</f>
        <v>0.2011424199186515</v>
      </c>
      <c r="O49" s="88">
        <f>Size!O29</f>
        <v>56119239.255907774</v>
      </c>
      <c r="P49" s="87">
        <f>Size!P29</f>
        <v>6681350.8982966393</v>
      </c>
      <c r="Q49" s="89">
        <f>Size!Q29</f>
        <v>0.13514636486831302</v>
      </c>
    </row>
    <row r="50" spans="2:17" ht="15" thickBot="1">
      <c r="B50" s="402"/>
      <c r="C50" s="164" t="s">
        <v>101</v>
      </c>
      <c r="D50" s="155">
        <f>Size!D30</f>
        <v>145363514.6918698</v>
      </c>
      <c r="E50" s="149">
        <f>Size!E30</f>
        <v>2536006.7804714739</v>
      </c>
      <c r="F50" s="151">
        <f>Size!F30</f>
        <v>1.7755730794131487E-2</v>
      </c>
      <c r="G50" s="152">
        <f>Size!G30</f>
        <v>42.64922923257128</v>
      </c>
      <c r="H50" s="153">
        <f>Size!H30</f>
        <v>-2.0672015461694997</v>
      </c>
      <c r="I50" s="193">
        <f>Size!I30</f>
        <v>2.8417930507376536</v>
      </c>
      <c r="J50" s="194">
        <f>Size!J30</f>
        <v>0.15253639789868023</v>
      </c>
      <c r="K50" s="151">
        <f>Size!K30</f>
        <v>5.672065466033218E-2</v>
      </c>
      <c r="L50" s="154">
        <f>Size!L30</f>
        <v>413093025.88215637</v>
      </c>
      <c r="M50" s="150">
        <f>Size!M30</f>
        <v>28993200.023017347</v>
      </c>
      <c r="N50" s="151">
        <f>Size!N30</f>
        <v>7.5483502129079394E-2</v>
      </c>
      <c r="O50" s="155">
        <f>Size!O30</f>
        <v>77889940.113223597</v>
      </c>
      <c r="P50" s="149">
        <f>Size!P30</f>
        <v>-360735.74715937674</v>
      </c>
      <c r="Q50" s="151">
        <f>Size!Q30</f>
        <v>-4.6100016797683829E-3</v>
      </c>
    </row>
    <row r="51" spans="2:17">
      <c r="B51" s="187"/>
      <c r="C51" s="159"/>
      <c r="D51" s="81"/>
      <c r="E51" s="81"/>
      <c r="F51" s="82"/>
      <c r="G51" s="83"/>
      <c r="H51" s="83"/>
      <c r="I51" s="207"/>
      <c r="J51" s="207"/>
      <c r="K51" s="82"/>
      <c r="L51" s="84"/>
      <c r="M51" s="84"/>
      <c r="N51" s="82"/>
      <c r="O51" s="81"/>
      <c r="P51" s="81"/>
      <c r="Q51" s="82"/>
    </row>
    <row r="52" spans="2:17" ht="23.4">
      <c r="B52" s="403" t="s">
        <v>129</v>
      </c>
      <c r="C52" s="403"/>
      <c r="D52" s="403"/>
      <c r="E52" s="403"/>
      <c r="F52" s="403"/>
      <c r="G52" s="403"/>
      <c r="H52" s="403"/>
      <c r="I52" s="403"/>
      <c r="J52" s="403"/>
      <c r="K52" s="403"/>
      <c r="L52" s="403"/>
      <c r="M52" s="403"/>
      <c r="N52" s="403"/>
      <c r="O52" s="403"/>
      <c r="P52" s="403"/>
      <c r="Q52" s="403"/>
    </row>
    <row r="53" spans="2:17">
      <c r="B53" s="404" t="s">
        <v>352</v>
      </c>
      <c r="C53" s="404"/>
      <c r="D53" s="404"/>
      <c r="E53" s="404"/>
      <c r="F53" s="404"/>
      <c r="G53" s="404"/>
      <c r="H53" s="404"/>
      <c r="I53" s="404"/>
      <c r="J53" s="404"/>
      <c r="K53" s="404"/>
      <c r="L53" s="404"/>
      <c r="M53" s="404"/>
      <c r="N53" s="404"/>
      <c r="O53" s="404"/>
      <c r="P53" s="404"/>
      <c r="Q53" s="404"/>
    </row>
    <row r="54" spans="2:17" ht="15" thickBot="1">
      <c r="B54" s="405" t="str">
        <f>'HOME PAGE'!H6</f>
        <v>LATEST 52 WEEKS ENDING 08-10-2025</v>
      </c>
      <c r="C54" s="405"/>
      <c r="D54" s="405"/>
      <c r="E54" s="405"/>
      <c r="F54" s="405"/>
      <c r="G54" s="405"/>
      <c r="H54" s="405"/>
      <c r="I54" s="405"/>
      <c r="J54" s="405"/>
      <c r="K54" s="405"/>
      <c r="L54" s="405"/>
      <c r="M54" s="405"/>
      <c r="N54" s="405"/>
      <c r="O54" s="405"/>
      <c r="P54" s="405"/>
      <c r="Q54" s="405"/>
    </row>
    <row r="55" spans="2:17">
      <c r="D55" s="406" t="s">
        <v>58</v>
      </c>
      <c r="E55" s="407"/>
      <c r="F55" s="410"/>
      <c r="G55" s="406" t="s">
        <v>20</v>
      </c>
      <c r="H55" s="408"/>
      <c r="I55" s="409" t="s">
        <v>21</v>
      </c>
      <c r="J55" s="407"/>
      <c r="K55" s="410"/>
      <c r="L55" s="406" t="s">
        <v>22</v>
      </c>
      <c r="M55" s="407"/>
      <c r="N55" s="408"/>
      <c r="O55" s="409" t="s">
        <v>23</v>
      </c>
      <c r="P55" s="407"/>
      <c r="Q55" s="408"/>
    </row>
    <row r="56" spans="2:17" ht="29.4" thickBot="1">
      <c r="B56" s="14"/>
      <c r="C56" s="158"/>
      <c r="D56" s="15" t="s">
        <v>19</v>
      </c>
      <c r="E56" s="16" t="s">
        <v>25</v>
      </c>
      <c r="F56" s="58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58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5" thickBot="1">
      <c r="C57" s="340" t="s">
        <v>11</v>
      </c>
      <c r="D57" s="331">
        <f>'Segment Data'!D27</f>
        <v>4273663546.145092</v>
      </c>
      <c r="E57" s="332">
        <f>'Segment Data'!E27</f>
        <v>383082275.04517937</v>
      </c>
      <c r="F57" s="333">
        <f>'Segment Data'!F27</f>
        <v>9.8464020759776477E-2</v>
      </c>
      <c r="G57" s="334">
        <f>'Segment Data'!G27</f>
        <v>99.965483911480916</v>
      </c>
      <c r="H57" s="335">
        <f>'Segment Data'!H27</f>
        <v>2.1399153164324503E-2</v>
      </c>
      <c r="I57" s="336">
        <f>'Segment Data'!I27</f>
        <v>2.8610089989746004</v>
      </c>
      <c r="J57" s="337">
        <f>'Segment Data'!J27</f>
        <v>8.7439170049552928E-2</v>
      </c>
      <c r="K57" s="333">
        <f>'Segment Data'!K27</f>
        <v>3.1525858529922693E-2</v>
      </c>
      <c r="L57" s="338">
        <f>'Segment Data'!L27</f>
        <v>12226989864.110811</v>
      </c>
      <c r="M57" s="339">
        <f>'Segment Data'!M27</f>
        <v>1436191033.607233</v>
      </c>
      <c r="N57" s="333">
        <f>'Segment Data'!N27</f>
        <v>0.13309404207845935</v>
      </c>
      <c r="O57" s="331">
        <f>'Segment Data'!O27</f>
        <v>4448052757.3907671</v>
      </c>
      <c r="P57" s="332">
        <f>'Segment Data'!P27</f>
        <v>322309609.18736315</v>
      </c>
      <c r="Q57" s="333">
        <f>'Segment Data'!Q27</f>
        <v>7.8121588671295761E-2</v>
      </c>
    </row>
    <row r="58" spans="2:17">
      <c r="B58" s="395" t="s">
        <v>54</v>
      </c>
      <c r="C58" s="163" t="s">
        <v>138</v>
      </c>
      <c r="D58" s="88">
        <f>'Segment Data'!D28</f>
        <v>80074212.707185104</v>
      </c>
      <c r="E58" s="87">
        <f>'Segment Data'!E28</f>
        <v>16008256.135361679</v>
      </c>
      <c r="F58" s="89">
        <f>'Segment Data'!F28</f>
        <v>0.24987149169333095</v>
      </c>
      <c r="G58" s="106">
        <f>'Segment Data'!G28</f>
        <v>1.8730200296944135</v>
      </c>
      <c r="H58" s="92">
        <f>'Segment Data'!H28</f>
        <v>0.22724708535318294</v>
      </c>
      <c r="I58" s="191">
        <f>'Segment Data'!I28</f>
        <v>4.683315049644734</v>
      </c>
      <c r="J58" s="192">
        <f>'Segment Data'!J28</f>
        <v>-0.20411179265333068</v>
      </c>
      <c r="K58" s="89">
        <f>'Segment Data'!K28</f>
        <v>-4.1762628728649664E-2</v>
      </c>
      <c r="L58" s="90">
        <f>'Segment Data'!L28</f>
        <v>375012765.46001357</v>
      </c>
      <c r="M58" s="91">
        <f>'Segment Data'!M28</f>
        <v>61895089.633381665</v>
      </c>
      <c r="N58" s="89">
        <f>'Segment Data'!N28</f>
        <v>0.19767357262721877</v>
      </c>
      <c r="O58" s="88">
        <f>'Segment Data'!O28</f>
        <v>150715483.35211909</v>
      </c>
      <c r="P58" s="87">
        <f>'Segment Data'!P28</f>
        <v>15514110.851893872</v>
      </c>
      <c r="Q58" s="89">
        <f>'Segment Data'!Q28</f>
        <v>0.1147481757396215</v>
      </c>
    </row>
    <row r="59" spans="2:17">
      <c r="B59" s="396"/>
      <c r="C59" s="163" t="s">
        <v>142</v>
      </c>
      <c r="D59" s="88">
        <f>'Segment Data'!D29</f>
        <v>62944818.240369618</v>
      </c>
      <c r="E59" s="87">
        <f>'Segment Data'!E29</f>
        <v>2274688.4589782357</v>
      </c>
      <c r="F59" s="89">
        <f>'Segment Data'!F29</f>
        <v>3.7492724462177163E-2</v>
      </c>
      <c r="G59" s="106">
        <f>'Segment Data'!G29</f>
        <v>1.4723454823191486</v>
      </c>
      <c r="H59" s="92">
        <f>'Segment Data'!H29</f>
        <v>-8.6192990636382749E-2</v>
      </c>
      <c r="I59" s="191">
        <f>'Segment Data'!I29</f>
        <v>3.8956561795431237</v>
      </c>
      <c r="J59" s="192">
        <f>'Segment Data'!J29</f>
        <v>1.7833651970859954E-3</v>
      </c>
      <c r="K59" s="89">
        <f>'Segment Data'!K29</f>
        <v>4.5799266748405734E-4</v>
      </c>
      <c r="L59" s="90">
        <f>'Segment Data'!L29</f>
        <v>245211370.14831463</v>
      </c>
      <c r="M59" s="91">
        <f>'Segment Data'!M29</f>
        <v>8969601.1497088075</v>
      </c>
      <c r="N59" s="89">
        <f>'Segment Data'!N29</f>
        <v>3.796788852254887E-2</v>
      </c>
      <c r="O59" s="88">
        <f>'Segment Data'!O29</f>
        <v>101507577.9923065</v>
      </c>
      <c r="P59" s="87">
        <f>'Segment Data'!P29</f>
        <v>5588197.5296724886</v>
      </c>
      <c r="Q59" s="89">
        <f>'Segment Data'!Q29</f>
        <v>5.825931634170016E-2</v>
      </c>
    </row>
    <row r="60" spans="2:17">
      <c r="B60" s="396"/>
      <c r="C60" s="163" t="s">
        <v>139</v>
      </c>
      <c r="D60" s="88">
        <f>'Segment Data'!D30</f>
        <v>2178385169.0907922</v>
      </c>
      <c r="E60" s="87">
        <f>'Segment Data'!E30</f>
        <v>353417755.98117447</v>
      </c>
      <c r="F60" s="89">
        <f>'Segment Data'!F30</f>
        <v>0.19365702282813652</v>
      </c>
      <c r="G60" s="106">
        <f>'Segment Data'!G30</f>
        <v>50.954719580155057</v>
      </c>
      <c r="H60" s="92">
        <f>'Segment Data'!H30</f>
        <v>4.0736277567144157</v>
      </c>
      <c r="I60" s="191">
        <f>'Segment Data'!I30</f>
        <v>3.120629623994629</v>
      </c>
      <c r="J60" s="192">
        <f>'Segment Data'!J30</f>
        <v>5.0364229854208187E-2</v>
      </c>
      <c r="K60" s="89">
        <f>'Segment Data'!K30</f>
        <v>1.6403868522352483E-2</v>
      </c>
      <c r="L60" s="90">
        <f>'Segment Data'!L30</f>
        <v>6797933291.1352749</v>
      </c>
      <c r="M60" s="91">
        <f>'Segment Data'!M30</f>
        <v>1194798997.2308502</v>
      </c>
      <c r="N60" s="89">
        <f>'Segment Data'!N30</f>
        <v>0.21323761569139191</v>
      </c>
      <c r="O60" s="88">
        <f>'Segment Data'!O30</f>
        <v>2351769122.5080018</v>
      </c>
      <c r="P60" s="87">
        <f>'Segment Data'!P30</f>
        <v>281562891.93796992</v>
      </c>
      <c r="Q60" s="89">
        <f>'Segment Data'!Q30</f>
        <v>0.13600717058050854</v>
      </c>
    </row>
    <row r="61" spans="2:17">
      <c r="B61" s="396"/>
      <c r="C61" s="163" t="s">
        <v>141</v>
      </c>
      <c r="D61" s="88">
        <f>'Segment Data'!D31</f>
        <v>60416667.513733931</v>
      </c>
      <c r="E61" s="87">
        <f>'Segment Data'!E31</f>
        <v>12713704.06685333</v>
      </c>
      <c r="F61" s="89">
        <f>'Segment Data'!F31</f>
        <v>0.26651811854436697</v>
      </c>
      <c r="G61" s="106">
        <f>'Segment Data'!G31</f>
        <v>1.4132093785850905</v>
      </c>
      <c r="H61" s="92">
        <f>'Segment Data'!H31</f>
        <v>0.18778091693775201</v>
      </c>
      <c r="I61" s="191">
        <f>'Segment Data'!I31</f>
        <v>4.8703021377294267</v>
      </c>
      <c r="J61" s="192">
        <f>'Segment Data'!J31</f>
        <v>0.12487492275873979</v>
      </c>
      <c r="K61" s="89">
        <f>'Segment Data'!K31</f>
        <v>2.6314790450223176E-2</v>
      </c>
      <c r="L61" s="90">
        <f>'Segment Data'!L31</f>
        <v>294247424.94662637</v>
      </c>
      <c r="M61" s="91">
        <f>'Segment Data'!M31</f>
        <v>67876483.971047282</v>
      </c>
      <c r="N61" s="89">
        <f>'Segment Data'!N31</f>
        <v>0.29984627743527292</v>
      </c>
      <c r="O61" s="88">
        <f>'Segment Data'!O31</f>
        <v>126361096.94299865</v>
      </c>
      <c r="P61" s="87">
        <f>'Segment Data'!P31</f>
        <v>23235016.938698411</v>
      </c>
      <c r="Q61" s="89">
        <f>'Segment Data'!Q31</f>
        <v>0.22530689557607095</v>
      </c>
    </row>
    <row r="62" spans="2:17" ht="15" thickBot="1">
      <c r="B62" s="397"/>
      <c r="C62" s="163" t="s">
        <v>140</v>
      </c>
      <c r="D62" s="155">
        <f>'Segment Data'!D32</f>
        <v>1891842678.5924456</v>
      </c>
      <c r="E62" s="149">
        <f>'Segment Data'!E32</f>
        <v>-1332129.5976679325</v>
      </c>
      <c r="F62" s="151">
        <f>'Segment Data'!F32</f>
        <v>-7.0364849136221944E-4</v>
      </c>
      <c r="G62" s="152">
        <f>'Segment Data'!G32</f>
        <v>44.25218944071397</v>
      </c>
      <c r="H62" s="153">
        <f>'Segment Data'!H32</f>
        <v>-4.3810636152156732</v>
      </c>
      <c r="I62" s="193">
        <f>'Segment Data'!I32</f>
        <v>2.386342724744686</v>
      </c>
      <c r="J62" s="194">
        <f>'Segment Data'!J32</f>
        <v>5.5900690701262246E-2</v>
      </c>
      <c r="K62" s="151">
        <f>'Segment Data'!K32</f>
        <v>2.3987162042504007E-2</v>
      </c>
      <c r="L62" s="154">
        <f>'Segment Data'!L32</f>
        <v>4514585012.4205818</v>
      </c>
      <c r="M62" s="150">
        <f>'Segment Data'!M32</f>
        <v>102650861.62224483</v>
      </c>
      <c r="N62" s="151">
        <f>'Segment Data'!N32</f>
        <v>2.3266635020758462E-2</v>
      </c>
      <c r="O62" s="155">
        <f>'Segment Data'!O32</f>
        <v>1717699476.5953412</v>
      </c>
      <c r="P62" s="149">
        <f>'Segment Data'!P32</f>
        <v>-3590608.0708715916</v>
      </c>
      <c r="Q62" s="151">
        <f>'Segment Data'!Q32</f>
        <v>-2.0859982305468697E-3</v>
      </c>
    </row>
    <row r="63" spans="2:17">
      <c r="B63" s="401" t="s">
        <v>55</v>
      </c>
      <c r="C63" s="162" t="s">
        <v>67</v>
      </c>
      <c r="D63" s="127">
        <f>'Type Data'!D19</f>
        <v>3455937381.2484837</v>
      </c>
      <c r="E63" s="121">
        <f>'Type Data'!E19</f>
        <v>304750204.27714968</v>
      </c>
      <c r="F63" s="123">
        <f>'Type Data'!F19</f>
        <v>9.6709648510962434E-2</v>
      </c>
      <c r="G63" s="124">
        <f>'Type Data'!G19</f>
        <v>80.838009111855314</v>
      </c>
      <c r="H63" s="125">
        <f>'Type Data'!H19</f>
        <v>-0.11198174015578388</v>
      </c>
      <c r="I63" s="195">
        <f>'Type Data'!I19</f>
        <v>2.8336063755075895</v>
      </c>
      <c r="J63" s="196">
        <f>'Type Data'!J19</f>
        <v>7.7920181885801298E-2</v>
      </c>
      <c r="K63" s="123">
        <f>'Type Data'!K19</f>
        <v>2.8276144818721573E-2</v>
      </c>
      <c r="L63" s="126">
        <f>'Type Data'!L19</f>
        <v>9792766196.8607063</v>
      </c>
      <c r="M63" s="122">
        <f>'Type Data'!M19</f>
        <v>1109083199.7627831</v>
      </c>
      <c r="N63" s="123">
        <f>'Type Data'!N19</f>
        <v>0.1277203693563477</v>
      </c>
      <c r="O63" s="127">
        <f>'Type Data'!O19</f>
        <v>3528249973.8092232</v>
      </c>
      <c r="P63" s="121">
        <f>'Type Data'!P19</f>
        <v>255764309.22170734</v>
      </c>
      <c r="Q63" s="123">
        <f>'Type Data'!Q19</f>
        <v>7.8155975437693911E-2</v>
      </c>
    </row>
    <row r="64" spans="2:17">
      <c r="B64" s="399"/>
      <c r="C64" s="163" t="s">
        <v>68</v>
      </c>
      <c r="D64" s="88">
        <f>'Type Data'!D20</f>
        <v>561717313.70829213</v>
      </c>
      <c r="E64" s="87">
        <f>'Type Data'!E20</f>
        <v>72337929.488186181</v>
      </c>
      <c r="F64" s="89">
        <f>'Type Data'!F20</f>
        <v>0.14781564532692101</v>
      </c>
      <c r="G64" s="106">
        <f>'Type Data'!G20</f>
        <v>13.139158588409893</v>
      </c>
      <c r="H64" s="92">
        <f>'Type Data'!H20</f>
        <v>0.56762460741185627</v>
      </c>
      <c r="I64" s="191">
        <f>'Type Data'!I20</f>
        <v>2.941981011039926</v>
      </c>
      <c r="J64" s="192">
        <f>'Type Data'!J20</f>
        <v>0.14986152682178977</v>
      </c>
      <c r="K64" s="89">
        <f>'Type Data'!K20</f>
        <v>5.3673035007581263E-2</v>
      </c>
      <c r="L64" s="90">
        <f>'Type Data'!L20</f>
        <v>1652561670.5021527</v>
      </c>
      <c r="M64" s="91">
        <f>'Type Data'!M20</f>
        <v>286155956.64652133</v>
      </c>
      <c r="N64" s="89">
        <f>'Type Data'!N20</f>
        <v>0.2094223946408024</v>
      </c>
      <c r="O64" s="88">
        <f>'Type Data'!O20</f>
        <v>456530883.39863604</v>
      </c>
      <c r="P64" s="87">
        <f>'Type Data'!P20</f>
        <v>73102615.117052436</v>
      </c>
      <c r="Q64" s="89">
        <f>'Type Data'!Q20</f>
        <v>0.19065525722628004</v>
      </c>
    </row>
    <row r="65" spans="2:17">
      <c r="B65" s="399"/>
      <c r="C65" s="163" t="s">
        <v>69</v>
      </c>
      <c r="D65" s="88">
        <f>'Type Data'!D21</f>
        <v>242786974.83594045</v>
      </c>
      <c r="E65" s="87">
        <f>'Type Data'!E21</f>
        <v>5446610.4713253975</v>
      </c>
      <c r="F65" s="89">
        <f>'Type Data'!F21</f>
        <v>2.2948521571147591E-2</v>
      </c>
      <c r="G65" s="106">
        <f>'Type Data'!G21</f>
        <v>5.6790426211187155</v>
      </c>
      <c r="H65" s="92">
        <f>'Type Data'!H21</f>
        <v>-0.41792948657888651</v>
      </c>
      <c r="I65" s="191">
        <f>'Type Data'!I21</f>
        <v>3.0526196467729187</v>
      </c>
      <c r="J65" s="192">
        <f>'Type Data'!J21</f>
        <v>9.2694527083267975E-2</v>
      </c>
      <c r="K65" s="89">
        <f>'Type Data'!K21</f>
        <v>3.1316510835580541E-2</v>
      </c>
      <c r="L65" s="90">
        <f>'Type Data'!L21</f>
        <v>741136289.36475408</v>
      </c>
      <c r="M65" s="91">
        <f>'Type Data'!M21</f>
        <v>38626582.965635538</v>
      </c>
      <c r="N65" s="89">
        <f>'Type Data'!N21</f>
        <v>5.4983700031171562E-2</v>
      </c>
      <c r="O65" s="88">
        <f>'Type Data'!O21</f>
        <v>410384394.77423918</v>
      </c>
      <c r="P65" s="87">
        <f>'Type Data'!P21</f>
        <v>-8747438.3851602674</v>
      </c>
      <c r="Q65" s="89">
        <f>'Type Data'!Q21</f>
        <v>-2.0870374648526258E-2</v>
      </c>
    </row>
    <row r="66" spans="2:17" ht="15" thickBot="1">
      <c r="B66" s="402"/>
      <c r="C66" s="164" t="s">
        <v>70</v>
      </c>
      <c r="D66" s="155">
        <f>'Type Data'!D22</f>
        <v>13221876.352168094</v>
      </c>
      <c r="E66" s="149">
        <f>'Type Data'!E22</f>
        <v>547530.80844279006</v>
      </c>
      <c r="F66" s="151">
        <f>'Type Data'!F22</f>
        <v>4.3199927487684482E-2</v>
      </c>
      <c r="G66" s="152">
        <f>'Type Data'!G22</f>
        <v>0.309273590092152</v>
      </c>
      <c r="H66" s="153">
        <f>'Type Data'!H22</f>
        <v>-1.6314227514381885E-2</v>
      </c>
      <c r="I66" s="193">
        <f>'Type Data'!I22</f>
        <v>3.0650496422585034</v>
      </c>
      <c r="J66" s="194">
        <f>'Type Data'!J22</f>
        <v>5.1054716905539532E-2</v>
      </c>
      <c r="K66" s="151">
        <f>'Type Data'!K22</f>
        <v>1.6939217938318395E-2</v>
      </c>
      <c r="L66" s="154">
        <f>'Type Data'!L22</f>
        <v>40525707.383198984</v>
      </c>
      <c r="M66" s="150">
        <f>'Type Data'!M22</f>
        <v>2325294.2322409675</v>
      </c>
      <c r="N66" s="151">
        <f>'Type Data'!N22</f>
        <v>6.0870918412636386E-2</v>
      </c>
      <c r="O66" s="155">
        <f>'Type Data'!O22</f>
        <v>52887505.408672377</v>
      </c>
      <c r="P66" s="149">
        <f>'Type Data'!P22</f>
        <v>2190123.2337711602</v>
      </c>
      <c r="Q66" s="151">
        <f>'Type Data'!Q22</f>
        <v>4.3199927487684482E-2</v>
      </c>
    </row>
    <row r="67" spans="2:17" ht="15" thickBot="1">
      <c r="B67" s="105" t="s">
        <v>71</v>
      </c>
      <c r="C67" s="165" t="s">
        <v>72</v>
      </c>
      <c r="D67" s="148">
        <f>Granola!D7</f>
        <v>1538716.6780304953</v>
      </c>
      <c r="E67" s="142">
        <f>Granola!E7</f>
        <v>-2128405.3713770658</v>
      </c>
      <c r="F67" s="144">
        <f>Granola!F7</f>
        <v>-0.58040210898377886</v>
      </c>
      <c r="G67" s="145">
        <f>Granola!G7</f>
        <v>3.5992200991285681E-2</v>
      </c>
      <c r="H67" s="146">
        <f>Granola!H7</f>
        <v>-5.8211500560350432E-2</v>
      </c>
      <c r="I67" s="197">
        <f>Granola!I7</f>
        <v>4.1991032146220126</v>
      </c>
      <c r="J67" s="198">
        <f>Granola!J7</f>
        <v>0.43568611666150003</v>
      </c>
      <c r="K67" s="144">
        <f>Granola!K7</f>
        <v>0.11576875624485231</v>
      </c>
      <c r="L67" s="147">
        <f>Granola!L7</f>
        <v>6461230.1491103573</v>
      </c>
      <c r="M67" s="143">
        <f>Granola!M7</f>
        <v>-7339679.6719380552</v>
      </c>
      <c r="N67" s="144">
        <f>Granola!N7</f>
        <v>-0.53182578301786787</v>
      </c>
      <c r="O67" s="148">
        <f>Granola!O7</f>
        <v>3657383.9650944876</v>
      </c>
      <c r="P67" s="142">
        <f>Granola!P7</f>
        <v>-2640599.9970503594</v>
      </c>
      <c r="Q67" s="144">
        <f>Granola!Q7</f>
        <v>-0.41927702784290266</v>
      </c>
    </row>
    <row r="68" spans="2:17">
      <c r="B68" s="398" t="s">
        <v>73</v>
      </c>
      <c r="C68" s="166" t="s">
        <v>14</v>
      </c>
      <c r="D68" s="136">
        <f>'NB vs PL'!D11</f>
        <v>3468335622.0278702</v>
      </c>
      <c r="E68" s="128">
        <f>'NB vs PL'!E11</f>
        <v>298723793.54503727</v>
      </c>
      <c r="F68" s="132">
        <f>'NB vs PL'!F11</f>
        <v>9.424617578109698E-2</v>
      </c>
      <c r="G68" s="133">
        <f>'NB vs PL'!G11</f>
        <v>81.128016999883911</v>
      </c>
      <c r="H68" s="134">
        <f>'NB vs PL'!H11</f>
        <v>-0.29527971672538911</v>
      </c>
      <c r="I68" s="199">
        <f>'NB vs PL'!I11</f>
        <v>3.0955264608401127</v>
      </c>
      <c r="J68" s="200">
        <f>'NB vs PL'!J11</f>
        <v>8.5827928782463925E-2</v>
      </c>
      <c r="K68" s="132">
        <f>'NB vs PL'!K11</f>
        <v>2.8517118199139272E-2</v>
      </c>
      <c r="L68" s="135">
        <f>'NB vs PL'!L11</f>
        <v>10736324693.061625</v>
      </c>
      <c r="M68" s="129">
        <f>'NB vs PL'!M11</f>
        <v>1196748625.6842823</v>
      </c>
      <c r="N68" s="132">
        <f>'NB vs PL'!N11</f>
        <v>0.12545092331480273</v>
      </c>
      <c r="O68" s="136">
        <f>'NB vs PL'!O11</f>
        <v>3839347448.5367141</v>
      </c>
      <c r="P68" s="128">
        <f>'NB vs PL'!P11</f>
        <v>301250316.11325932</v>
      </c>
      <c r="Q68" s="132">
        <f>'NB vs PL'!Q11</f>
        <v>8.5144727473017379E-2</v>
      </c>
    </row>
    <row r="69" spans="2:17" ht="15" thickBot="1">
      <c r="B69" s="400"/>
      <c r="C69" s="167" t="s">
        <v>13</v>
      </c>
      <c r="D69" s="141">
        <f>'NB vs PL'!D12</f>
        <v>806803534.93288887</v>
      </c>
      <c r="E69" s="130">
        <f>'NB vs PL'!E12</f>
        <v>83657447.318935871</v>
      </c>
      <c r="F69" s="137">
        <f>'NB vs PL'!F12</f>
        <v>0.1156854040308324</v>
      </c>
      <c r="G69" s="138">
        <f>'NB vs PL'!G12</f>
        <v>18.871983000114593</v>
      </c>
      <c r="H69" s="139">
        <f>'NB vs PL'!H12</f>
        <v>0.29527971672547082</v>
      </c>
      <c r="I69" s="201">
        <f>'NB vs PL'!I12</f>
        <v>1.8571347352344894</v>
      </c>
      <c r="J69" s="202">
        <f>'NB vs PL'!J12</f>
        <v>0.11249606498440645</v>
      </c>
      <c r="K69" s="137">
        <f>'NB vs PL'!K12</f>
        <v>6.4481010826316743E-2</v>
      </c>
      <c r="L69" s="140">
        <f>'NB vs PL'!L12</f>
        <v>1498342869.2338407</v>
      </c>
      <c r="M69" s="131">
        <f>'NB vs PL'!M12</f>
        <v>236714240.54248381</v>
      </c>
      <c r="N69" s="137">
        <f>'NB vs PL'!N12</f>
        <v>0.18762592664690811</v>
      </c>
      <c r="O69" s="141">
        <f>'NB vs PL'!O12</f>
        <v>610453821.06256628</v>
      </c>
      <c r="P69" s="130">
        <f>'NB vs PL'!P12</f>
        <v>19366332.188643575</v>
      </c>
      <c r="Q69" s="137">
        <f>'NB vs PL'!Q12</f>
        <v>3.2763901373616046E-2</v>
      </c>
    </row>
    <row r="70" spans="2:17">
      <c r="B70" s="401" t="s">
        <v>56</v>
      </c>
      <c r="C70" s="162" t="s">
        <v>63</v>
      </c>
      <c r="D70" s="127">
        <f>Package!D19</f>
        <v>2110984220.8978348</v>
      </c>
      <c r="E70" s="121">
        <f>Package!E19</f>
        <v>102404833.10580063</v>
      </c>
      <c r="F70" s="123">
        <f>Package!F19</f>
        <v>5.0983712034589242E-2</v>
      </c>
      <c r="G70" s="124">
        <f>Package!G19</f>
        <v>49.378140532822421</v>
      </c>
      <c r="H70" s="125">
        <f>Package!H19</f>
        <v>-2.2197093999054189</v>
      </c>
      <c r="I70" s="195">
        <f>Package!I19</f>
        <v>3.0314242259538458</v>
      </c>
      <c r="J70" s="196">
        <f>Package!J19</f>
        <v>0.11176026001391559</v>
      </c>
      <c r="K70" s="123">
        <f>Package!K19</f>
        <v>3.827846674058482E-2</v>
      </c>
      <c r="L70" s="126">
        <f>Package!L19</f>
        <v>6399288707.8360014</v>
      </c>
      <c r="M70" s="122">
        <f>Package!M19</f>
        <v>534911846.56991386</v>
      </c>
      <c r="N70" s="123">
        <f>Package!N19</f>
        <v>9.12137571006017E-2</v>
      </c>
      <c r="O70" s="127">
        <f>Package!O19</f>
        <v>3103159517.8848653</v>
      </c>
      <c r="P70" s="121">
        <f>Package!P19</f>
        <v>148848376.02261925</v>
      </c>
      <c r="Q70" s="123">
        <f>Package!Q19</f>
        <v>5.0383446047186781E-2</v>
      </c>
    </row>
    <row r="71" spans="2:17">
      <c r="B71" s="399"/>
      <c r="C71" s="163" t="s">
        <v>64</v>
      </c>
      <c r="D71" s="88">
        <f>Package!D20</f>
        <v>1362725245.2941008</v>
      </c>
      <c r="E71" s="87">
        <f>Package!E20</f>
        <v>205851843.1444788</v>
      </c>
      <c r="F71" s="89">
        <f>Package!F20</f>
        <v>0.17793808964920377</v>
      </c>
      <c r="G71" s="106">
        <f>Package!G20</f>
        <v>31.875576332417122</v>
      </c>
      <c r="H71" s="92">
        <f>Package!H20</f>
        <v>2.1569699591344822</v>
      </c>
      <c r="I71" s="191">
        <f>Package!I20</f>
        <v>2.4571892431995921</v>
      </c>
      <c r="J71" s="192">
        <f>Package!J20</f>
        <v>7.1054385279980092E-2</v>
      </c>
      <c r="K71" s="89">
        <f>Package!K20</f>
        <v>2.9778025765873913E-2</v>
      </c>
      <c r="L71" s="90">
        <f>Package!L20</f>
        <v>3348473814.1731901</v>
      </c>
      <c r="M71" s="91">
        <f>Package!M20</f>
        <v>588017863.1039238</v>
      </c>
      <c r="N71" s="89">
        <f>Package!N20</f>
        <v>0.21301476043338213</v>
      </c>
      <c r="O71" s="88">
        <f>Package!O20</f>
        <v>668856215.99982762</v>
      </c>
      <c r="P71" s="87">
        <f>Package!P20</f>
        <v>95141926.019264698</v>
      </c>
      <c r="Q71" s="89">
        <f>Package!Q20</f>
        <v>0.16583502917887585</v>
      </c>
    </row>
    <row r="72" spans="2:17">
      <c r="B72" s="399"/>
      <c r="C72" s="163" t="s">
        <v>65</v>
      </c>
      <c r="D72" s="88">
        <f>Package!D21</f>
        <v>156923797.23526636</v>
      </c>
      <c r="E72" s="87">
        <f>Package!E21</f>
        <v>-3921248.3273705542</v>
      </c>
      <c r="F72" s="89">
        <f>Package!F21</f>
        <v>-2.4379043281401704E-2</v>
      </c>
      <c r="G72" s="106">
        <f>Package!G21</f>
        <v>3.6706126157264736</v>
      </c>
      <c r="H72" s="92">
        <f>Package!H21</f>
        <v>-0.46129203977574917</v>
      </c>
      <c r="I72" s="191">
        <f>Package!I21</f>
        <v>2.393660413930228</v>
      </c>
      <c r="J72" s="192">
        <f>Package!J21</f>
        <v>-2.2223573048847811E-2</v>
      </c>
      <c r="K72" s="89">
        <f>Package!K21</f>
        <v>-9.1989404990581169E-3</v>
      </c>
      <c r="L72" s="90">
        <f>Package!L21</f>
        <v>375622281.44567084</v>
      </c>
      <c r="M72" s="91">
        <f>Package!M21</f>
        <v>-12960688.514023542</v>
      </c>
      <c r="N72" s="89">
        <f>Package!N21</f>
        <v>-3.3353722411890267E-2</v>
      </c>
      <c r="O72" s="88">
        <f>Package!O21</f>
        <v>91479024.035913989</v>
      </c>
      <c r="P72" s="87">
        <f>Package!P21</f>
        <v>394750.3866020292</v>
      </c>
      <c r="Q72" s="89">
        <f>Package!Q21</f>
        <v>4.3339027780127781E-3</v>
      </c>
    </row>
    <row r="73" spans="2:17" ht="15" thickBot="1">
      <c r="B73" s="402"/>
      <c r="C73" s="164" t="s">
        <v>66</v>
      </c>
      <c r="D73" s="155">
        <f>Package!D22</f>
        <v>562348319.04069912</v>
      </c>
      <c r="E73" s="149">
        <f>Package!E22</f>
        <v>72551238.728900433</v>
      </c>
      <c r="F73" s="151">
        <f>Package!F22</f>
        <v>0.14812509434052817</v>
      </c>
      <c r="G73" s="152">
        <f>Package!G22</f>
        <v>13.153918466608934</v>
      </c>
      <c r="H73" s="153">
        <f>Package!H22</f>
        <v>0.57165440424710567</v>
      </c>
      <c r="I73" s="193">
        <f>Package!I22</f>
        <v>2.9398050559551216</v>
      </c>
      <c r="J73" s="194">
        <f>Package!J22</f>
        <v>0.14913407553214597</v>
      </c>
      <c r="K73" s="151">
        <f>Package!K22</f>
        <v>5.3440221573358697E-2</v>
      </c>
      <c r="L73" s="154">
        <f>Package!L22</f>
        <v>1653194431.523711</v>
      </c>
      <c r="M73" s="150">
        <f>Package!M22</f>
        <v>286331933.20167279</v>
      </c>
      <c r="N73" s="151">
        <f>Package!N22</f>
        <v>0.20948115377601928</v>
      </c>
      <c r="O73" s="155">
        <f>Package!O22</f>
        <v>456717036.30407506</v>
      </c>
      <c r="P73" s="149">
        <f>Package!P22</f>
        <v>73162197.955935121</v>
      </c>
      <c r="Q73" s="151">
        <f>Package!Q22</f>
        <v>0.19074768622662566</v>
      </c>
    </row>
    <row r="74" spans="2:17">
      <c r="B74" s="398" t="s">
        <v>74</v>
      </c>
      <c r="C74" s="168" t="s">
        <v>75</v>
      </c>
      <c r="D74" s="127">
        <f>Flavor!D55</f>
        <v>369803077.23777586</v>
      </c>
      <c r="E74" s="121">
        <f>Flavor!E55</f>
        <v>8818119.2116401196</v>
      </c>
      <c r="F74" s="123">
        <f>Flavor!F55</f>
        <v>2.4427940875590935E-2</v>
      </c>
      <c r="G74" s="124">
        <f>Flavor!G55</f>
        <v>8.6500828080802705</v>
      </c>
      <c r="H74" s="125">
        <f>Flavor!H55</f>
        <v>-0.62316165784029742</v>
      </c>
      <c r="I74" s="195">
        <f>Flavor!I55</f>
        <v>2.9414416049122396</v>
      </c>
      <c r="J74" s="196">
        <f>Flavor!J55</f>
        <v>6.9593871264306717E-2</v>
      </c>
      <c r="K74" s="123">
        <f>Flavor!K55</f>
        <v>2.4233134106976442E-2</v>
      </c>
      <c r="L74" s="126">
        <f>Flavor!L55</f>
        <v>1087754157.0117683</v>
      </c>
      <c r="M74" s="122">
        <f>Flavor!M55</f>
        <v>51060323.423416257</v>
      </c>
      <c r="N74" s="123">
        <f>Flavor!N55</f>
        <v>4.92530405497629E-2</v>
      </c>
      <c r="O74" s="127">
        <f>Flavor!O55</f>
        <v>441677454.02396721</v>
      </c>
      <c r="P74" s="121">
        <f>Flavor!P55</f>
        <v>89444.021596610546</v>
      </c>
      <c r="Q74" s="123">
        <f>Flavor!Q55</f>
        <v>2.0255083827147024E-4</v>
      </c>
    </row>
    <row r="75" spans="2:17">
      <c r="B75" s="399"/>
      <c r="C75" s="163" t="s">
        <v>76</v>
      </c>
      <c r="D75" s="88">
        <f>Flavor!D56</f>
        <v>697757679.38392329</v>
      </c>
      <c r="E75" s="87">
        <f>Flavor!E56</f>
        <v>-417035.9478675127</v>
      </c>
      <c r="F75" s="89">
        <f>Flavor!F56</f>
        <v>-5.9732318961067837E-4</v>
      </c>
      <c r="G75" s="106">
        <f>Flavor!G56</f>
        <v>16.321285781957009</v>
      </c>
      <c r="H75" s="92">
        <f>Flavor!H56</f>
        <v>-1.613934706447516</v>
      </c>
      <c r="I75" s="191">
        <f>Flavor!I56</f>
        <v>2.5589554883497718</v>
      </c>
      <c r="J75" s="192">
        <f>Flavor!J56</f>
        <v>0.10942161799168071</v>
      </c>
      <c r="K75" s="89">
        <f>Flavor!K56</f>
        <v>4.4670383747616699E-2</v>
      </c>
      <c r="L75" s="90">
        <f>Flavor!L56</f>
        <v>1785530843.197691</v>
      </c>
      <c r="M75" s="91">
        <f>Flavor!M56</f>
        <v>75328230.564850807</v>
      </c>
      <c r="N75" s="89">
        <f>Flavor!N56</f>
        <v>4.4046377901904694E-2</v>
      </c>
      <c r="O75" s="88">
        <f>Flavor!O56</f>
        <v>536495471.32252425</v>
      </c>
      <c r="P75" s="87">
        <f>Flavor!P56</f>
        <v>35931110.55412674</v>
      </c>
      <c r="Q75" s="89">
        <f>Flavor!Q56</f>
        <v>7.178120012173908E-2</v>
      </c>
    </row>
    <row r="76" spans="2:17">
      <c r="B76" s="399"/>
      <c r="C76" s="163" t="s">
        <v>77</v>
      </c>
      <c r="D76" s="88">
        <f>Flavor!D57</f>
        <v>679126783.26060402</v>
      </c>
      <c r="E76" s="87">
        <f>Flavor!E57</f>
        <v>63939578.837991476</v>
      </c>
      <c r="F76" s="89">
        <f>Flavor!F57</f>
        <v>0.10393515726323069</v>
      </c>
      <c r="G76" s="106">
        <f>Flavor!G57</f>
        <v>15.885489532073906</v>
      </c>
      <c r="H76" s="92">
        <f>Flavor!H57</f>
        <v>8.2112654237061378E-2</v>
      </c>
      <c r="I76" s="191">
        <f>Flavor!I57</f>
        <v>2.9224697416596519</v>
      </c>
      <c r="J76" s="192">
        <f>Flavor!J57</f>
        <v>8.7509887126759001E-2</v>
      </c>
      <c r="K76" s="89">
        <f>Flavor!K57</f>
        <v>3.0868122166469874E-2</v>
      </c>
      <c r="L76" s="90">
        <f>Flavor!L57</f>
        <v>1984727474.8297677</v>
      </c>
      <c r="M76" s="91">
        <f>Flavor!M57</f>
        <v>240696447.26934099</v>
      </c>
      <c r="N76" s="89">
        <f>Flavor!N57</f>
        <v>0.13801156256149313</v>
      </c>
      <c r="O76" s="88">
        <f>Flavor!O57</f>
        <v>597292610.56160259</v>
      </c>
      <c r="P76" s="87">
        <f>Flavor!P57</f>
        <v>48358721.635751128</v>
      </c>
      <c r="Q76" s="89">
        <f>Flavor!Q57</f>
        <v>8.8095711726559653E-2</v>
      </c>
    </row>
    <row r="77" spans="2:17">
      <c r="B77" s="399"/>
      <c r="C77" s="163" t="s">
        <v>78</v>
      </c>
      <c r="D77" s="88">
        <f>Flavor!D58</f>
        <v>99436410.235176489</v>
      </c>
      <c r="E77" s="87">
        <f>Flavor!E58</f>
        <v>-1314852.3303481042</v>
      </c>
      <c r="F77" s="89">
        <f>Flavor!F58</f>
        <v>-1.3050479933122196E-2</v>
      </c>
      <c r="G77" s="106">
        <f>Flavor!G58</f>
        <v>2.3259221883636978</v>
      </c>
      <c r="H77" s="92">
        <f>Flavor!H58</f>
        <v>-0.26224961006513681</v>
      </c>
      <c r="I77" s="191">
        <f>Flavor!I58</f>
        <v>3.0908186473158383</v>
      </c>
      <c r="J77" s="192">
        <f>Flavor!J58</f>
        <v>0.35446551476550203</v>
      </c>
      <c r="K77" s="89">
        <f>Flavor!K58</f>
        <v>0.12953938968949269</v>
      </c>
      <c r="L77" s="90">
        <f>Flavor!L58</f>
        <v>307339910.97703099</v>
      </c>
      <c r="M77" s="91">
        <f>Flavor!M58</f>
        <v>31648878.047456324</v>
      </c>
      <c r="N77" s="89">
        <f>Flavor!N58</f>
        <v>0.11479835855067885</v>
      </c>
      <c r="O77" s="88">
        <f>Flavor!O58</f>
        <v>108860222.11403278</v>
      </c>
      <c r="P77" s="87">
        <f>Flavor!P58</f>
        <v>14152357.664236069</v>
      </c>
      <c r="Q77" s="89">
        <f>Flavor!Q58</f>
        <v>0.14943170502739012</v>
      </c>
    </row>
    <row r="78" spans="2:17">
      <c r="B78" s="399"/>
      <c r="C78" s="163" t="s">
        <v>79</v>
      </c>
      <c r="D78" s="88">
        <f>Flavor!D59</f>
        <v>801629350.09839761</v>
      </c>
      <c r="E78" s="87">
        <f>Flavor!E59</f>
        <v>137137363.72494507</v>
      </c>
      <c r="F78" s="89">
        <f>Flavor!F59</f>
        <v>0.20637925894846262</v>
      </c>
      <c r="G78" s="106">
        <f>Flavor!G59</f>
        <v>18.750953376410617</v>
      </c>
      <c r="H78" s="92">
        <f>Flavor!H59</f>
        <v>1.6809993567751249</v>
      </c>
      <c r="I78" s="191">
        <f>Flavor!I59</f>
        <v>2.6436250144780442</v>
      </c>
      <c r="J78" s="192">
        <f>Flavor!J59</f>
        <v>6.2321817357678277E-2</v>
      </c>
      <c r="K78" s="89">
        <f>Flavor!K59</f>
        <v>2.4143547889764697E-2</v>
      </c>
      <c r="L78" s="90">
        <f>Flavor!L59</f>
        <v>2119207402.2599015</v>
      </c>
      <c r="M78" s="91">
        <f>Flavor!M59</f>
        <v>403952113.37324572</v>
      </c>
      <c r="N78" s="89">
        <f>Flavor!N59</f>
        <v>0.23550553436010357</v>
      </c>
      <c r="O78" s="88">
        <f>Flavor!O59</f>
        <v>496679784.24132168</v>
      </c>
      <c r="P78" s="87">
        <f>Flavor!P59</f>
        <v>72919555.904028177</v>
      </c>
      <c r="Q78" s="89">
        <f>Flavor!Q59</f>
        <v>0.17207739430890526</v>
      </c>
    </row>
    <row r="79" spans="2:17">
      <c r="B79" s="399"/>
      <c r="C79" s="163" t="s">
        <v>80</v>
      </c>
      <c r="D79" s="88">
        <f>Flavor!D60</f>
        <v>151719262.34708115</v>
      </c>
      <c r="E79" s="87">
        <f>Flavor!E60</f>
        <v>7238911.9720338285</v>
      </c>
      <c r="F79" s="89">
        <f>Flavor!F60</f>
        <v>5.0103089819776868E-2</v>
      </c>
      <c r="G79" s="106">
        <f>Flavor!G60</f>
        <v>3.5488730723548589</v>
      </c>
      <c r="H79" s="92">
        <f>Flavor!H60</f>
        <v>-0.16264337662878292</v>
      </c>
      <c r="I79" s="191">
        <f>Flavor!I60</f>
        <v>2.9693579682055744</v>
      </c>
      <c r="J79" s="192">
        <f>Flavor!J60</f>
        <v>0.16980146619960124</v>
      </c>
      <c r="K79" s="89">
        <f>Flavor!K60</f>
        <v>6.0652987742141645E-2</v>
      </c>
      <c r="L79" s="90">
        <f>Flavor!L60</f>
        <v>450508800.58057737</v>
      </c>
      <c r="M79" s="91">
        <f>Flavor!M60</f>
        <v>46027896.27601248</v>
      </c>
      <c r="N79" s="89">
        <f>Flavor!N60</f>
        <v>0.11379497965460077</v>
      </c>
      <c r="O79" s="88">
        <f>Flavor!O60</f>
        <v>275053645.3753978</v>
      </c>
      <c r="P79" s="87">
        <f>Flavor!P60</f>
        <v>18275989.583091825</v>
      </c>
      <c r="Q79" s="89">
        <f>Flavor!Q60</f>
        <v>7.1174376628293221E-2</v>
      </c>
    </row>
    <row r="80" spans="2:17">
      <c r="B80" s="399"/>
      <c r="C80" s="163" t="s">
        <v>81</v>
      </c>
      <c r="D80" s="88">
        <f>Flavor!D61</f>
        <v>15854928.734582735</v>
      </c>
      <c r="E80" s="87">
        <f>Flavor!E61</f>
        <v>3164453.5217784792</v>
      </c>
      <c r="F80" s="89">
        <f>Flavor!F61</f>
        <v>0.24935658190212245</v>
      </c>
      <c r="G80" s="106">
        <f>Flavor!G61</f>
        <v>0.3708634538543053</v>
      </c>
      <c r="H80" s="92">
        <f>Flavor!H61</f>
        <v>4.4861285563074449E-2</v>
      </c>
      <c r="I80" s="191">
        <f>Flavor!I61</f>
        <v>3.7493317013376064</v>
      </c>
      <c r="J80" s="192">
        <f>Flavor!J61</f>
        <v>0.25707123181217906</v>
      </c>
      <c r="K80" s="89">
        <f>Flavor!K61</f>
        <v>7.3611700517605766E-2</v>
      </c>
      <c r="L80" s="90">
        <f>Flavor!L61</f>
        <v>59445386.927019589</v>
      </c>
      <c r="M80" s="91">
        <f>Flavor!M61</f>
        <v>15126942.001851</v>
      </c>
      <c r="N80" s="89">
        <f>Flavor!N61</f>
        <v>0.34132384444880104</v>
      </c>
      <c r="O80" s="88">
        <f>Flavor!O61</f>
        <v>29461918.323011048</v>
      </c>
      <c r="P80" s="87">
        <f>Flavor!P61</f>
        <v>5754826.4398134425</v>
      </c>
      <c r="Q80" s="89">
        <f>Flavor!Q61</f>
        <v>0.2427470424532405</v>
      </c>
    </row>
    <row r="81" spans="2:17">
      <c r="B81" s="399"/>
      <c r="C81" s="163" t="s">
        <v>82</v>
      </c>
      <c r="D81" s="88">
        <f>Flavor!D62</f>
        <v>95035055.925707325</v>
      </c>
      <c r="E81" s="87">
        <f>Flavor!E62</f>
        <v>-4357891.340381518</v>
      </c>
      <c r="F81" s="89">
        <f>Flavor!F62</f>
        <v>-4.3845076137191429E-2</v>
      </c>
      <c r="G81" s="106">
        <f>Flavor!G62</f>
        <v>2.222969883236908</v>
      </c>
      <c r="H81" s="92">
        <f>Flavor!H62</f>
        <v>-0.33030852267401523</v>
      </c>
      <c r="I81" s="191">
        <f>Flavor!I62</f>
        <v>3.2070043011252767</v>
      </c>
      <c r="J81" s="192">
        <f>Flavor!J62</f>
        <v>0.13546582297494725</v>
      </c>
      <c r="K81" s="89">
        <f>Flavor!K62</f>
        <v>4.4103573482343068E-2</v>
      </c>
      <c r="L81" s="90">
        <f>Flavor!L62</f>
        <v>304777833.11142462</v>
      </c>
      <c r="M81" s="91">
        <f>Flavor!M62</f>
        <v>-511428.87313383818</v>
      </c>
      <c r="N81" s="89">
        <f>Flavor!N62</f>
        <v>-1.6752271921038162E-3</v>
      </c>
      <c r="O81" s="88">
        <f>Flavor!O62</f>
        <v>177301395.75100595</v>
      </c>
      <c r="P81" s="87">
        <f>Flavor!P62</f>
        <v>-9987062.6192485988</v>
      </c>
      <c r="Q81" s="89">
        <f>Flavor!Q62</f>
        <v>-5.3324495840021073E-2</v>
      </c>
    </row>
    <row r="82" spans="2:17">
      <c r="B82" s="399"/>
      <c r="C82" s="163" t="s">
        <v>83</v>
      </c>
      <c r="D82" s="88">
        <f>Flavor!D63</f>
        <v>37882556.144084334</v>
      </c>
      <c r="E82" s="87">
        <f>Flavor!E63</f>
        <v>-3633578.4891596287</v>
      </c>
      <c r="F82" s="89">
        <f>Flavor!F63</f>
        <v>-8.7522080782781925E-2</v>
      </c>
      <c r="G82" s="106">
        <f>Flavor!G63</f>
        <v>0.88611282003308822</v>
      </c>
      <c r="H82" s="92">
        <f>Flavor!H63</f>
        <v>-0.18038387788823951</v>
      </c>
      <c r="I82" s="191">
        <f>Flavor!I63</f>
        <v>2.5949430645481697</v>
      </c>
      <c r="J82" s="192">
        <f>Flavor!J63</f>
        <v>7.5224724714765934E-2</v>
      </c>
      <c r="K82" s="89">
        <f>Flavor!K63</f>
        <v>2.9854418061559834E-2</v>
      </c>
      <c r="L82" s="90">
        <f>Flavor!L63</f>
        <v>98303076.333448291</v>
      </c>
      <c r="M82" s="91">
        <f>Flavor!M63</f>
        <v>-6305889.5009292662</v>
      </c>
      <c r="N82" s="89">
        <f>Flavor!N63</f>
        <v>-6.0280583510528951E-2</v>
      </c>
      <c r="O82" s="88">
        <f>Flavor!O63</f>
        <v>30662431.756010879</v>
      </c>
      <c r="P82" s="87">
        <f>Flavor!P63</f>
        <v>-1487387.5007961951</v>
      </c>
      <c r="Q82" s="89">
        <f>Flavor!Q63</f>
        <v>-4.6264257006087862E-2</v>
      </c>
    </row>
    <row r="83" spans="2:17">
      <c r="B83" s="399"/>
      <c r="C83" s="163" t="s">
        <v>84</v>
      </c>
      <c r="D83" s="88">
        <f>Flavor!D64</f>
        <v>42081669.451959684</v>
      </c>
      <c r="E83" s="87">
        <f>Flavor!E64</f>
        <v>-1811212.4185760915</v>
      </c>
      <c r="F83" s="89">
        <f>Flavor!F64</f>
        <v>-4.1264376850860512E-2</v>
      </c>
      <c r="G83" s="106">
        <f>Flavor!G64</f>
        <v>0.98433449548518004</v>
      </c>
      <c r="H83" s="92">
        <f>Flavor!H64</f>
        <v>-0.14321781618145102</v>
      </c>
      <c r="I83" s="191">
        <f>Flavor!I64</f>
        <v>3.2747565829167233</v>
      </c>
      <c r="J83" s="192">
        <f>Flavor!J64</f>
        <v>6.498405579637101E-2</v>
      </c>
      <c r="K83" s="89">
        <f>Flavor!K64</f>
        <v>2.0245688829130661E-2</v>
      </c>
      <c r="L83" s="90">
        <f>Flavor!L64</f>
        <v>137807224.05793056</v>
      </c>
      <c r="M83" s="91">
        <f>Flavor!M64</f>
        <v>-3078942.3062541485</v>
      </c>
      <c r="N83" s="89">
        <f>Flavor!N64</f>
        <v>-2.1854113755180295E-2</v>
      </c>
      <c r="O83" s="88">
        <f>Flavor!O64</f>
        <v>89205814.386753216</v>
      </c>
      <c r="P83" s="87">
        <f>Flavor!P64</f>
        <v>-5565526.3711330593</v>
      </c>
      <c r="Q83" s="89">
        <f>Flavor!Q64</f>
        <v>-5.8725837649077801E-2</v>
      </c>
    </row>
    <row r="84" spans="2:17">
      <c r="B84" s="399"/>
      <c r="C84" s="163" t="s">
        <v>85</v>
      </c>
      <c r="D84" s="88">
        <f>Flavor!D65</f>
        <v>11411360.473294441</v>
      </c>
      <c r="E84" s="87">
        <f>Flavor!E65</f>
        <v>3416085.1671126457</v>
      </c>
      <c r="F84" s="89">
        <f>Flavor!F65</f>
        <v>0.42726298173514971</v>
      </c>
      <c r="G84" s="106">
        <f>Flavor!G65</f>
        <v>0.26692372000837344</v>
      </c>
      <c r="H84" s="92">
        <f>Flavor!H65</f>
        <v>6.1535265896682373E-2</v>
      </c>
      <c r="I84" s="191">
        <f>Flavor!I65</f>
        <v>3.4039234220361623</v>
      </c>
      <c r="J84" s="192">
        <f>Flavor!J65</f>
        <v>0.25600538102095882</v>
      </c>
      <c r="K84" s="89">
        <f>Flavor!K65</f>
        <v>8.1325300622629007E-2</v>
      </c>
      <c r="L84" s="90">
        <f>Flavor!L65</f>
        <v>38843397.192344613</v>
      </c>
      <c r="M84" s="91">
        <f>Flavor!M65</f>
        <v>13674925.813131586</v>
      </c>
      <c r="N84" s="89">
        <f>Flavor!N65</f>
        <v>0.54333557279231059</v>
      </c>
      <c r="O84" s="88">
        <f>Flavor!O65</f>
        <v>19827649.824093517</v>
      </c>
      <c r="P84" s="87">
        <f>Flavor!P65</f>
        <v>8124204.6487762425</v>
      </c>
      <c r="Q84" s="89">
        <f>Flavor!Q65</f>
        <v>0.69417206019901734</v>
      </c>
    </row>
    <row r="85" spans="2:17">
      <c r="B85" s="399"/>
      <c r="C85" s="163" t="s">
        <v>86</v>
      </c>
      <c r="D85" s="88">
        <f>Flavor!D66</f>
        <v>41995754.678421363</v>
      </c>
      <c r="E85" s="87">
        <f>Flavor!E66</f>
        <v>-359043.73818492889</v>
      </c>
      <c r="F85" s="89">
        <f>Flavor!F66</f>
        <v>-8.4770498646537414E-3</v>
      </c>
      <c r="G85" s="106">
        <f>Flavor!G66</f>
        <v>0.98232485859655538</v>
      </c>
      <c r="H85" s="92">
        <f>Flavor!H66</f>
        <v>-0.10571604529489931</v>
      </c>
      <c r="I85" s="191">
        <f>Flavor!I66</f>
        <v>2.8519765415869007</v>
      </c>
      <c r="J85" s="192">
        <f>Flavor!J66</f>
        <v>0.22489766938447797</v>
      </c>
      <c r="K85" s="89">
        <f>Flavor!K66</f>
        <v>8.5607505645970222E-2</v>
      </c>
      <c r="L85" s="90">
        <f>Flavor!L66</f>
        <v>119770907.18909606</v>
      </c>
      <c r="M85" s="91">
        <f>Flavor!M66</f>
        <v>8501511.1324370354</v>
      </c>
      <c r="N85" s="89">
        <f>Flavor!N66</f>
        <v>7.6404756687166855E-2</v>
      </c>
      <c r="O85" s="88">
        <f>Flavor!O66</f>
        <v>62383135.925605297</v>
      </c>
      <c r="P85" s="87">
        <f>Flavor!P66</f>
        <v>1780057.504059203</v>
      </c>
      <c r="Q85" s="89">
        <f>Flavor!Q66</f>
        <v>2.9372394116308497E-2</v>
      </c>
    </row>
    <row r="86" spans="2:17" ht="15" thickBot="1">
      <c r="B86" s="400"/>
      <c r="C86" s="169" t="s">
        <v>87</v>
      </c>
      <c r="D86" s="155">
        <f>Flavor!D67</f>
        <v>24631963.198564116</v>
      </c>
      <c r="E86" s="149">
        <f>Flavor!E67</f>
        <v>4912600.9480767697</v>
      </c>
      <c r="F86" s="151">
        <f>Flavor!F67</f>
        <v>0.24912575192209166</v>
      </c>
      <c r="G86" s="152">
        <f>Flavor!G67</f>
        <v>0.57616751862820925</v>
      </c>
      <c r="H86" s="153">
        <f>Flavor!H67</f>
        <v>6.9602181776762695E-2</v>
      </c>
      <c r="I86" s="193">
        <f>Flavor!I67</f>
        <v>2.9303849099793737</v>
      </c>
      <c r="J86" s="194">
        <f>Flavor!J67</f>
        <v>0.39819504512624126</v>
      </c>
      <c r="K86" s="151">
        <f>Flavor!K67</f>
        <v>0.15725323391156398</v>
      </c>
      <c r="L86" s="154">
        <f>Flavor!L67</f>
        <v>72181133.260239556</v>
      </c>
      <c r="M86" s="150">
        <f>Flavor!M67</f>
        <v>22247964.028188042</v>
      </c>
      <c r="N86" s="151">
        <f>Flavor!N67</f>
        <v>0.44555481597405472</v>
      </c>
      <c r="O86" s="155">
        <f>Flavor!O67</f>
        <v>59452094.624291956</v>
      </c>
      <c r="P86" s="149">
        <f>Flavor!P67</f>
        <v>13179821.338839889</v>
      </c>
      <c r="Q86" s="151">
        <f>Flavor!Q67</f>
        <v>0.28483193936753493</v>
      </c>
    </row>
    <row r="87" spans="2:17">
      <c r="B87" s="401" t="s">
        <v>88</v>
      </c>
      <c r="C87" s="241" t="s">
        <v>137</v>
      </c>
      <c r="D87" s="127">
        <f>Fat!D19</f>
        <v>1004323205.5533022</v>
      </c>
      <c r="E87" s="121">
        <f>Fat!E19</f>
        <v>142401526.17388701</v>
      </c>
      <c r="F87" s="123">
        <f>Fat!F19</f>
        <v>0.16521399749037097</v>
      </c>
      <c r="G87" s="124">
        <f>Fat!G19</f>
        <v>23.492175779075009</v>
      </c>
      <c r="H87" s="125">
        <f>Fat!H19</f>
        <v>1.3505040399898718</v>
      </c>
      <c r="I87" s="195">
        <f>Fat!I19</f>
        <v>3.1583814250840745</v>
      </c>
      <c r="J87" s="196">
        <f>Fat!J19</f>
        <v>0.10059392231074149</v>
      </c>
      <c r="K87" s="123">
        <f>Fat!K19</f>
        <v>3.2897617057923559E-2</v>
      </c>
      <c r="L87" s="126">
        <f>Fat!L19</f>
        <v>3172035757.2004442</v>
      </c>
      <c r="M87" s="122">
        <f>Fat!M19</f>
        <v>536462417.62466478</v>
      </c>
      <c r="N87" s="123">
        <f>Fat!N19</f>
        <v>0.20354676137034133</v>
      </c>
      <c r="O87" s="127">
        <f>Fat!O19</f>
        <v>1012822641.8046693</v>
      </c>
      <c r="P87" s="121">
        <f>Fat!P19</f>
        <v>153003281.91628504</v>
      </c>
      <c r="Q87" s="123">
        <f>Fat!Q19</f>
        <v>0.17794817034143876</v>
      </c>
    </row>
    <row r="88" spans="2:17">
      <c r="B88" s="399"/>
      <c r="C88" s="242" t="s">
        <v>90</v>
      </c>
      <c r="D88" s="88">
        <f>Fat!D20</f>
        <v>94058431.804852188</v>
      </c>
      <c r="E88" s="87">
        <f>Fat!E20</f>
        <v>15115504.867640957</v>
      </c>
      <c r="F88" s="89">
        <f>Fat!F20</f>
        <v>0.19147383374400803</v>
      </c>
      <c r="G88" s="106">
        <f>Fat!G20</f>
        <v>2.2001256181732778</v>
      </c>
      <c r="H88" s="92">
        <f>Fat!H20</f>
        <v>0.17218222588637833</v>
      </c>
      <c r="I88" s="191">
        <f>Fat!I20</f>
        <v>3.7079991382724753</v>
      </c>
      <c r="J88" s="192">
        <f>Fat!J20</f>
        <v>0.16110911136647132</v>
      </c>
      <c r="K88" s="89">
        <f>Fat!K20</f>
        <v>4.5422640720273133E-2</v>
      </c>
      <c r="L88" s="90">
        <f>Fat!L20</f>
        <v>348768584.07965231</v>
      </c>
      <c r="M88" s="91">
        <f>Fat!M20</f>
        <v>68766703.831288457</v>
      </c>
      <c r="N88" s="89">
        <f>Fat!N20</f>
        <v>0.2455937216217686</v>
      </c>
      <c r="O88" s="88">
        <f>Fat!O20</f>
        <v>147860000.81740203</v>
      </c>
      <c r="P88" s="87">
        <f>Fat!P20</f>
        <v>32743870.001684204</v>
      </c>
      <c r="Q88" s="89">
        <f>Fat!Q20</f>
        <v>0.28444206532707222</v>
      </c>
    </row>
    <row r="89" spans="2:17">
      <c r="B89" s="399"/>
      <c r="C89" s="242" t="s">
        <v>53</v>
      </c>
      <c r="D89" s="88">
        <f>Fat!D21</f>
        <v>1620178720.3213279</v>
      </c>
      <c r="E89" s="87">
        <f>Fat!E21</f>
        <v>73486444.980679035</v>
      </c>
      <c r="F89" s="89">
        <f>Fat!F21</f>
        <v>4.7512001031035166E-2</v>
      </c>
      <c r="G89" s="106">
        <f>Fat!G21</f>
        <v>37.897683814182678</v>
      </c>
      <c r="H89" s="92">
        <f>Fat!H21</f>
        <v>-1.8348736342258078</v>
      </c>
      <c r="I89" s="191">
        <f>Fat!I21</f>
        <v>2.6896668204496241</v>
      </c>
      <c r="J89" s="192">
        <f>Fat!J21</f>
        <v>6.523551243552328E-2</v>
      </c>
      <c r="K89" s="89">
        <f>Fat!K21</f>
        <v>2.4857008920872382E-2</v>
      </c>
      <c r="L89" s="90">
        <f>Fat!L21</f>
        <v>4357740947.2468071</v>
      </c>
      <c r="M89" s="91">
        <f>Fat!M21</f>
        <v>298553315.97924185</v>
      </c>
      <c r="N89" s="89">
        <f>Fat!N21</f>
        <v>7.3550016185384468E-2</v>
      </c>
      <c r="O89" s="88">
        <f>Fat!O21</f>
        <v>1786930895.4856875</v>
      </c>
      <c r="P89" s="87">
        <f>Fat!P21</f>
        <v>63394811.391272545</v>
      </c>
      <c r="Q89" s="89">
        <f>Fat!Q21</f>
        <v>3.6781830085432544E-2</v>
      </c>
    </row>
    <row r="90" spans="2:17" ht="15" thickBot="1">
      <c r="B90" s="402"/>
      <c r="C90" s="243" t="s">
        <v>15</v>
      </c>
      <c r="D90" s="120">
        <f>Fat!D22</f>
        <v>1555103188.4652395</v>
      </c>
      <c r="E90" s="114">
        <f>Fat!E22</f>
        <v>152078799.02254438</v>
      </c>
      <c r="F90" s="116">
        <f>Fat!F22</f>
        <v>0.10839355336007568</v>
      </c>
      <c r="G90" s="117">
        <f>Fat!G22</f>
        <v>36.37549870004127</v>
      </c>
      <c r="H90" s="118">
        <f>Fat!H22</f>
        <v>0.3335865215036975</v>
      </c>
      <c r="I90" s="203">
        <f>Fat!I22</f>
        <v>2.7962418235894857</v>
      </c>
      <c r="J90" s="204">
        <f>Fat!J22</f>
        <v>7.6377501824095084E-2</v>
      </c>
      <c r="K90" s="116">
        <f>Fat!K22</f>
        <v>2.8081364652234014E-2</v>
      </c>
      <c r="L90" s="119">
        <f>Fat!L22</f>
        <v>4348444575.5838652</v>
      </c>
      <c r="M90" s="115">
        <f>Fat!M22</f>
        <v>532408596.17200804</v>
      </c>
      <c r="N90" s="116">
        <f>Fat!N22</f>
        <v>0.13951875691016546</v>
      </c>
      <c r="O90" s="120">
        <f>Fat!O22</f>
        <v>1500439219.2830074</v>
      </c>
      <c r="P90" s="114">
        <f>Fat!P22</f>
        <v>73167645.87811923</v>
      </c>
      <c r="Q90" s="116">
        <f>Fat!Q22</f>
        <v>5.1263997154774865E-2</v>
      </c>
    </row>
    <row r="91" spans="2:17" ht="15" hidden="1" thickBot="1">
      <c r="B91" s="398" t="s">
        <v>91</v>
      </c>
      <c r="C91" s="166" t="s">
        <v>92</v>
      </c>
      <c r="D91" s="136">
        <f>Organic!D7</f>
        <v>311944090.44369411</v>
      </c>
      <c r="E91" s="128">
        <f>Organic!E7</f>
        <v>34133105.937274456</v>
      </c>
      <c r="F91" s="132">
        <f>Organic!F7</f>
        <v>0.1228644936337487</v>
      </c>
      <c r="G91" s="133">
        <f>Organic!G7</f>
        <v>7.296700270815367</v>
      </c>
      <c r="H91" s="134">
        <f>Organic!H7</f>
        <v>0.16008940278141193</v>
      </c>
      <c r="I91" s="199">
        <f>Organic!I7</f>
        <v>3.1148583633337736</v>
      </c>
      <c r="J91" s="200">
        <f>Organic!J7</f>
        <v>0.13369709760450954</v>
      </c>
      <c r="K91" s="132">
        <f>Organic!K7</f>
        <v>4.4847321458741679E-2</v>
      </c>
      <c r="L91" s="135">
        <f>Organic!L7</f>
        <v>971661659.01108766</v>
      </c>
      <c r="M91" s="129">
        <f>Organic!M7</f>
        <v>143462312.80643666</v>
      </c>
      <c r="N91" s="132">
        <f>Organic!N7</f>
        <v>0.17322195853434857</v>
      </c>
      <c r="O91" s="136">
        <f>Organic!O7</f>
        <v>173232899.37074232</v>
      </c>
      <c r="P91" s="128">
        <f>Organic!P7</f>
        <v>17598255.527990609</v>
      </c>
      <c r="Q91" s="132">
        <f>Organic!Q7</f>
        <v>0.11307415298724445</v>
      </c>
    </row>
    <row r="92" spans="2:17" hidden="1">
      <c r="B92" s="399"/>
      <c r="C92" s="170" t="s">
        <v>93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5" t="e">
        <f>#REF!</f>
        <v>#REF!</v>
      </c>
      <c r="J92" s="206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" hidden="1" thickBot="1">
      <c r="B93" s="400"/>
      <c r="C93" s="167" t="s">
        <v>94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1" t="e">
        <f>#REF!</f>
        <v>#REF!</v>
      </c>
      <c r="J93" s="202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401" t="s">
        <v>57</v>
      </c>
      <c r="C94" s="162" t="s">
        <v>95</v>
      </c>
      <c r="D94" s="127">
        <f>Size!D31</f>
        <v>775576467.42146051</v>
      </c>
      <c r="E94" s="121">
        <f>Size!E31</f>
        <v>23995034.831777334</v>
      </c>
      <c r="F94" s="123">
        <f>Size!F31</f>
        <v>3.19260612241297E-2</v>
      </c>
      <c r="G94" s="124">
        <f>Size!G31</f>
        <v>18.141549057149625</v>
      </c>
      <c r="H94" s="125">
        <f>Size!H31</f>
        <v>-1.1656220741924344</v>
      </c>
      <c r="I94" s="195">
        <f>Size!I31</f>
        <v>3.6190364282507472</v>
      </c>
      <c r="J94" s="196">
        <f>Size!J31</f>
        <v>0.16208883105082794</v>
      </c>
      <c r="K94" s="123">
        <f>Size!K31</f>
        <v>4.6887847296880551E-2</v>
      </c>
      <c r="L94" s="126">
        <f>Size!L31</f>
        <v>2806839488.4922943</v>
      </c>
      <c r="M94" s="122">
        <f>Size!M31</f>
        <v>208661861.00131607</v>
      </c>
      <c r="N94" s="123">
        <f>Size!N31</f>
        <v>8.0310852804478097E-2</v>
      </c>
      <c r="O94" s="127">
        <f>Size!O31</f>
        <v>2319340438.0450783</v>
      </c>
      <c r="P94" s="121">
        <f>Size!P31</f>
        <v>82507460.352651119</v>
      </c>
      <c r="Q94" s="123">
        <f>Size!Q31</f>
        <v>3.6885838672571739E-2</v>
      </c>
    </row>
    <row r="95" spans="2:17">
      <c r="B95" s="399"/>
      <c r="C95" s="163" t="s">
        <v>96</v>
      </c>
      <c r="D95" s="88">
        <f>Size!D32</f>
        <v>601642710.27203107</v>
      </c>
      <c r="E95" s="87">
        <f>Size!E32</f>
        <v>-2302068.8583184481</v>
      </c>
      <c r="F95" s="89">
        <f>Size!F32</f>
        <v>-3.8117207696261781E-3</v>
      </c>
      <c r="G95" s="106">
        <f>Size!G32</f>
        <v>14.073055593814544</v>
      </c>
      <c r="H95" s="92">
        <f>Size!H32</f>
        <v>-1.4415176765394211</v>
      </c>
      <c r="I95" s="191">
        <f>Size!I32</f>
        <v>2.9459360076149252</v>
      </c>
      <c r="J95" s="192">
        <f>Size!J32</f>
        <v>3.4755956769540131E-2</v>
      </c>
      <c r="K95" s="89">
        <f>Size!K32</f>
        <v>1.1938786389885866E-2</v>
      </c>
      <c r="L95" s="90">
        <f>Size!L32</f>
        <v>1772400923.9094105</v>
      </c>
      <c r="M95" s="91">
        <f>Size!M32</f>
        <v>14208931.092914581</v>
      </c>
      <c r="N95" s="89">
        <f>Size!N32</f>
        <v>8.0815583002132232E-3</v>
      </c>
      <c r="O95" s="88">
        <f>Size!O32</f>
        <v>357651687.62450027</v>
      </c>
      <c r="P95" s="87">
        <f>Size!P32</f>
        <v>-8028856.757558465</v>
      </c>
      <c r="Q95" s="89">
        <f>Size!Q32</f>
        <v>-2.1955930882584799E-2</v>
      </c>
    </row>
    <row r="96" spans="2:17">
      <c r="B96" s="399"/>
      <c r="C96" s="163" t="s">
        <v>97</v>
      </c>
      <c r="D96" s="88">
        <f>Size!D33</f>
        <v>1010880194.3276409</v>
      </c>
      <c r="E96" s="87">
        <f>Size!E33</f>
        <v>50010211.106981993</v>
      </c>
      <c r="F96" s="89">
        <f>Size!F33</f>
        <v>5.2046803397226532E-2</v>
      </c>
      <c r="G96" s="106">
        <f>Size!G33</f>
        <v>23.645550640888867</v>
      </c>
      <c r="H96" s="92">
        <f>Size!H33</f>
        <v>-1.037977180026715</v>
      </c>
      <c r="I96" s="191">
        <f>Size!I33</f>
        <v>2.675644185478832</v>
      </c>
      <c r="J96" s="192">
        <f>Size!J33</f>
        <v>0.11322631787581816</v>
      </c>
      <c r="K96" s="89">
        <f>Size!K33</f>
        <v>4.4187296423176481E-2</v>
      </c>
      <c r="L96" s="90">
        <f>Size!L33</f>
        <v>2704755714.1684642</v>
      </c>
      <c r="M96" s="91">
        <f>Size!M33</f>
        <v>242605300.72043991</v>
      </c>
      <c r="N96" s="89">
        <f>Size!N33</f>
        <v>9.8533907349995162E-2</v>
      </c>
      <c r="O96" s="88">
        <f>Size!O33</f>
        <v>538115449.55033088</v>
      </c>
      <c r="P96" s="87">
        <f>Size!P33</f>
        <v>28995556.999636412</v>
      </c>
      <c r="Q96" s="89">
        <f>Size!Q33</f>
        <v>5.6952315994506626E-2</v>
      </c>
    </row>
    <row r="97" spans="2:17">
      <c r="B97" s="399"/>
      <c r="C97" s="163" t="s">
        <v>98</v>
      </c>
      <c r="D97" s="88">
        <f>Size!D34</f>
        <v>1085626819.1219273</v>
      </c>
      <c r="E97" s="87">
        <f>Size!E34</f>
        <v>154385559.79518723</v>
      </c>
      <c r="F97" s="89">
        <f>Size!F34</f>
        <v>0.16578470750619817</v>
      </c>
      <c r="G97" s="106">
        <f>Size!G34</f>
        <v>25.393952787578833</v>
      </c>
      <c r="H97" s="92">
        <f>Size!H34</f>
        <v>1.4715492012682816</v>
      </c>
      <c r="I97" s="191">
        <f>Size!I34</f>
        <v>2.4107887219991566</v>
      </c>
      <c r="J97" s="192">
        <f>Size!J34</f>
        <v>7.9958806067960353E-2</v>
      </c>
      <c r="K97" s="89">
        <f>Size!K34</f>
        <v>3.4304865199061847E-2</v>
      </c>
      <c r="L97" s="90">
        <f>Size!L34</f>
        <v>2617216891.8389606</v>
      </c>
      <c r="M97" s="91">
        <f>Size!M34</f>
        <v>446651905.65075397</v>
      </c>
      <c r="N97" s="89">
        <f>Size!N34</f>
        <v>0.20577679474832614</v>
      </c>
      <c r="O97" s="88">
        <f>Size!O34</f>
        <v>539282403.15880454</v>
      </c>
      <c r="P97" s="87">
        <f>Size!P34</f>
        <v>74892604.97513932</v>
      </c>
      <c r="Q97" s="89">
        <f>Size!Q34</f>
        <v>0.16127099533207112</v>
      </c>
    </row>
    <row r="98" spans="2:17">
      <c r="B98" s="399"/>
      <c r="C98" s="163" t="s">
        <v>99</v>
      </c>
      <c r="D98" s="88">
        <f>Size!D35</f>
        <v>982273068.80234468</v>
      </c>
      <c r="E98" s="87">
        <f>Size!E35</f>
        <v>79969666.351514101</v>
      </c>
      <c r="F98" s="89">
        <f>Size!F35</f>
        <v>8.8628355090206931E-2</v>
      </c>
      <c r="G98" s="106">
        <f>Size!G35</f>
        <v>22.976399895732005</v>
      </c>
      <c r="H98" s="92">
        <f>Size!H35</f>
        <v>-0.20262695101174089</v>
      </c>
      <c r="I98" s="191">
        <f>Size!I35</f>
        <v>3.7208956293499087</v>
      </c>
      <c r="J98" s="192">
        <f>Size!J35</f>
        <v>0.1742719356188358</v>
      </c>
      <c r="K98" s="89">
        <f>Size!K35</f>
        <v>4.9137419322741994E-2</v>
      </c>
      <c r="L98" s="90">
        <f>Size!L35</f>
        <v>3654935568.5347667</v>
      </c>
      <c r="M98" s="91">
        <f>Size!M35</f>
        <v>454804942.46848726</v>
      </c>
      <c r="N98" s="89">
        <f>Size!N35</f>
        <v>0.14212074306090142</v>
      </c>
      <c r="O98" s="88">
        <f>Size!O35</f>
        <v>2751675576.2449999</v>
      </c>
      <c r="P98" s="87">
        <f>Size!P35</f>
        <v>195016504.65075302</v>
      </c>
      <c r="Q98" s="89">
        <f>Size!Q35</f>
        <v>7.6277868573672303E-2</v>
      </c>
    </row>
    <row r="99" spans="2:17" ht="15" customHeight="1">
      <c r="B99" s="399"/>
      <c r="C99" s="163" t="s">
        <v>100</v>
      </c>
      <c r="D99" s="88">
        <f>Size!D36</f>
        <v>1391552988.1020699</v>
      </c>
      <c r="E99" s="87">
        <f>Size!E36</f>
        <v>208631162.98196864</v>
      </c>
      <c r="F99" s="89">
        <f>Size!F36</f>
        <v>0.17636935810258339</v>
      </c>
      <c r="G99" s="106">
        <f>Size!G36</f>
        <v>32.549887547784955</v>
      </c>
      <c r="H99" s="92">
        <f>Size!H36</f>
        <v>2.1621303171431414</v>
      </c>
      <c r="I99" s="191">
        <f>Size!I36</f>
        <v>2.4082246201039337</v>
      </c>
      <c r="J99" s="192">
        <f>Size!J36</f>
        <v>6.6102276023197515E-2</v>
      </c>
      <c r="K99" s="89">
        <f>Size!K36</f>
        <v>2.822323786383675E-2</v>
      </c>
      <c r="L99" s="90">
        <f>Size!L36</f>
        <v>3351172166.1266007</v>
      </c>
      <c r="M99" s="91">
        <f>Size!M36</f>
        <v>580624528.21204662</v>
      </c>
      <c r="N99" s="89">
        <f>Size!N36</f>
        <v>0.20957031031204149</v>
      </c>
      <c r="O99" s="88">
        <f>Size!O36</f>
        <v>666748327.49088573</v>
      </c>
      <c r="P99" s="87">
        <f>Size!P36</f>
        <v>94534258.412838101</v>
      </c>
      <c r="Q99" s="89">
        <f>Size!Q36</f>
        <v>0.16520785405565416</v>
      </c>
    </row>
    <row r="100" spans="2:17" ht="15" thickBot="1">
      <c r="B100" s="402"/>
      <c r="C100" s="164" t="s">
        <v>101</v>
      </c>
      <c r="D100" s="155">
        <f>Size!D37</f>
        <v>1899837489.2402205</v>
      </c>
      <c r="E100" s="149">
        <f>Size!E37</f>
        <v>94481445.711169243</v>
      </c>
      <c r="F100" s="151">
        <f>Size!F37</f>
        <v>5.233396816645651E-2</v>
      </c>
      <c r="G100" s="152">
        <f>Size!G37</f>
        <v>44.439196467953252</v>
      </c>
      <c r="H100" s="153">
        <f>Size!H37</f>
        <v>-1.9381042129796171</v>
      </c>
      <c r="I100" s="193">
        <f>Size!I37</f>
        <v>2.7480677473826014</v>
      </c>
      <c r="J100" s="194">
        <f>Size!J37</f>
        <v>7.8167489314656446E-2</v>
      </c>
      <c r="K100" s="151">
        <f>Size!K37</f>
        <v>2.9277306925024164E-2</v>
      </c>
      <c r="L100" s="154">
        <f>Size!L37</f>
        <v>5220882129.4493904</v>
      </c>
      <c r="M100" s="150">
        <f>Size!M37</f>
        <v>400761562.92665195</v>
      </c>
      <c r="N100" s="151">
        <f>Size!N37</f>
        <v>8.3143472740094454E-2</v>
      </c>
      <c r="O100" s="155">
        <f>Size!O37</f>
        <v>1029628853.6548818</v>
      </c>
      <c r="P100" s="149">
        <f>Size!P37</f>
        <v>32758846.123770833</v>
      </c>
      <c r="Q100" s="151">
        <f>Size!Q37</f>
        <v>3.2861703006696663E-2</v>
      </c>
    </row>
    <row r="101" spans="2:17">
      <c r="B101" s="187"/>
      <c r="C101" s="159"/>
      <c r="D101" s="81"/>
      <c r="E101" s="81"/>
      <c r="F101" s="82"/>
      <c r="G101" s="83"/>
      <c r="H101" s="83"/>
      <c r="I101" s="207"/>
      <c r="J101" s="207"/>
      <c r="K101" s="82"/>
      <c r="L101" s="84"/>
      <c r="M101" s="84"/>
      <c r="N101" s="82"/>
      <c r="O101" s="81"/>
      <c r="P101" s="81"/>
      <c r="Q101" s="82"/>
    </row>
    <row r="102" spans="2:17" ht="23.4">
      <c r="B102" s="403" t="s">
        <v>129</v>
      </c>
      <c r="C102" s="403"/>
      <c r="D102" s="403"/>
      <c r="E102" s="403"/>
      <c r="F102" s="403"/>
      <c r="G102" s="403"/>
      <c r="H102" s="403"/>
      <c r="I102" s="403"/>
      <c r="J102" s="403"/>
      <c r="K102" s="403"/>
      <c r="L102" s="403"/>
      <c r="M102" s="403"/>
      <c r="N102" s="403"/>
      <c r="O102" s="403"/>
      <c r="P102" s="403"/>
      <c r="Q102" s="403"/>
    </row>
    <row r="103" spans="2:17">
      <c r="B103" s="404" t="s">
        <v>352</v>
      </c>
      <c r="C103" s="404"/>
      <c r="D103" s="404"/>
      <c r="E103" s="404"/>
      <c r="F103" s="404"/>
      <c r="G103" s="404"/>
      <c r="H103" s="404"/>
      <c r="I103" s="404"/>
      <c r="J103" s="404"/>
      <c r="K103" s="404"/>
      <c r="L103" s="404"/>
      <c r="M103" s="404"/>
      <c r="N103" s="404"/>
      <c r="O103" s="404"/>
      <c r="P103" s="404"/>
      <c r="Q103" s="404"/>
    </row>
    <row r="104" spans="2:17" ht="15" thickBot="1">
      <c r="B104" s="405" t="str">
        <f>'HOME PAGE'!H7</f>
        <v>YTD Ending 08-10-2025</v>
      </c>
      <c r="C104" s="405"/>
      <c r="D104" s="405"/>
      <c r="E104" s="405"/>
      <c r="F104" s="405"/>
      <c r="G104" s="405"/>
      <c r="H104" s="405"/>
      <c r="I104" s="405"/>
      <c r="J104" s="405"/>
      <c r="K104" s="405"/>
      <c r="L104" s="405"/>
      <c r="M104" s="405"/>
      <c r="N104" s="405"/>
      <c r="O104" s="405"/>
      <c r="P104" s="405"/>
      <c r="Q104" s="405"/>
    </row>
    <row r="105" spans="2:17">
      <c r="D105" s="406" t="s">
        <v>58</v>
      </c>
      <c r="E105" s="407"/>
      <c r="F105" s="408"/>
      <c r="G105" s="409" t="s">
        <v>20</v>
      </c>
      <c r="H105" s="410"/>
      <c r="I105" s="406" t="s">
        <v>21</v>
      </c>
      <c r="J105" s="407"/>
      <c r="K105" s="408"/>
      <c r="L105" s="409" t="s">
        <v>22</v>
      </c>
      <c r="M105" s="407"/>
      <c r="N105" s="410"/>
      <c r="O105" s="406" t="s">
        <v>23</v>
      </c>
      <c r="P105" s="407"/>
      <c r="Q105" s="408"/>
    </row>
    <row r="106" spans="2:17" ht="28.5" customHeight="1" thickBot="1">
      <c r="B106" s="14"/>
      <c r="C106" s="158"/>
      <c r="D106" s="15" t="s">
        <v>19</v>
      </c>
      <c r="E106" s="16" t="s">
        <v>25</v>
      </c>
      <c r="F106" s="17" t="s">
        <v>26</v>
      </c>
      <c r="G106" s="18" t="s">
        <v>19</v>
      </c>
      <c r="H106" s="58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58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340" t="s">
        <v>11</v>
      </c>
      <c r="D107" s="331">
        <f>'Segment Data'!D33</f>
        <v>2752625289.262053</v>
      </c>
      <c r="E107" s="332">
        <f>'Segment Data'!E33</f>
        <v>251023766.04353809</v>
      </c>
      <c r="F107" s="333">
        <f>'Segment Data'!F33</f>
        <v>0.10034522433475955</v>
      </c>
      <c r="G107" s="334">
        <f>'Segment Data'!G33</f>
        <v>99.969790214508606</v>
      </c>
      <c r="H107" s="335">
        <f>'Segment Data'!H33</f>
        <v>1.8587987310183962E-2</v>
      </c>
      <c r="I107" s="336">
        <f>'Segment Data'!I33</f>
        <v>2.8815059737889404</v>
      </c>
      <c r="J107" s="337">
        <f>'Segment Data'!J33</f>
        <v>0.10785697204030997</v>
      </c>
      <c r="K107" s="333">
        <f>'Segment Data'!K33</f>
        <v>3.8886308964224452E-2</v>
      </c>
      <c r="L107" s="338">
        <f>'Segment Data'!L33</f>
        <v>7931706214.6111155</v>
      </c>
      <c r="M107" s="339">
        <f>'Segment Data'!M33</f>
        <v>993141646.96322823</v>
      </c>
      <c r="N107" s="333">
        <f>'Segment Data'!N33</f>
        <v>0.14313358869554982</v>
      </c>
      <c r="O107" s="331">
        <f>'Segment Data'!O33</f>
        <v>2849801848.1556082</v>
      </c>
      <c r="P107" s="332">
        <f>'Segment Data'!P33</f>
        <v>203267488.37177372</v>
      </c>
      <c r="Q107" s="333">
        <f>'Segment Data'!Q33</f>
        <v>7.6805157514892933E-2</v>
      </c>
    </row>
    <row r="108" spans="2:17">
      <c r="B108" s="395" t="s">
        <v>54</v>
      </c>
      <c r="C108" s="163" t="s">
        <v>138</v>
      </c>
      <c r="D108" s="88">
        <f>'Segment Data'!D34</f>
        <v>56975189.121905826</v>
      </c>
      <c r="E108" s="87">
        <f>'Segment Data'!E34</f>
        <v>16287453.328206271</v>
      </c>
      <c r="F108" s="89">
        <f>'Segment Data'!F34</f>
        <v>0.40030375272758145</v>
      </c>
      <c r="G108" s="106">
        <f>'Segment Data'!G34</f>
        <v>2.0692237792655952</v>
      </c>
      <c r="H108" s="92">
        <f>'Segment Data'!H34</f>
        <v>0.44354995762088012</v>
      </c>
      <c r="I108" s="191">
        <f>'Segment Data'!I34</f>
        <v>4.5514437350201895</v>
      </c>
      <c r="J108" s="192">
        <f>'Segment Data'!J34</f>
        <v>-0.34572016999337585</v>
      </c>
      <c r="K108" s="89">
        <f>'Segment Data'!K34</f>
        <v>-7.0595997336221114E-2</v>
      </c>
      <c r="L108" s="90">
        <f>'Segment Data'!L34</f>
        <v>259319367.58048871</v>
      </c>
      <c r="M108" s="91">
        <f>'Segment Data'!M34</f>
        <v>60064856.474854797</v>
      </c>
      <c r="N108" s="89">
        <f>'Segment Data'!N34</f>
        <v>0.30144791273012472</v>
      </c>
      <c r="O108" s="88">
        <f>'Segment Data'!O34</f>
        <v>101959656.76029429</v>
      </c>
      <c r="P108" s="87">
        <f>'Segment Data'!P34</f>
        <v>16148304.069195211</v>
      </c>
      <c r="Q108" s="89">
        <f>'Segment Data'!Q34</f>
        <v>0.18818377245870196</v>
      </c>
    </row>
    <row r="109" spans="2:17">
      <c r="B109" s="396"/>
      <c r="C109" s="163" t="s">
        <v>142</v>
      </c>
      <c r="D109" s="88">
        <f>'Segment Data'!D35</f>
        <v>43847153.649397336</v>
      </c>
      <c r="E109" s="87">
        <f>'Segment Data'!E35</f>
        <v>3033601.5949860737</v>
      </c>
      <c r="F109" s="89">
        <f>'Segment Data'!F35</f>
        <v>7.4328291518017772E-2</v>
      </c>
      <c r="G109" s="106">
        <f>'Segment Data'!G35</f>
        <v>1.5924400494804409</v>
      </c>
      <c r="H109" s="92">
        <f>'Segment Data'!H35</f>
        <v>-3.8260746445008653E-2</v>
      </c>
      <c r="I109" s="191">
        <f>'Segment Data'!I35</f>
        <v>3.7668088739495853</v>
      </c>
      <c r="J109" s="192">
        <f>'Segment Data'!J35</f>
        <v>-7.9034033026905703E-3</v>
      </c>
      <c r="K109" s="89">
        <f>'Segment Data'!K35</f>
        <v>-2.0937763522584801E-3</v>
      </c>
      <c r="L109" s="90">
        <f>'Segment Data'!L35</f>
        <v>165163847.46398082</v>
      </c>
      <c r="M109" s="91">
        <f>'Segment Data'!M35</f>
        <v>11104431.445919782</v>
      </c>
      <c r="N109" s="89">
        <f>'Segment Data'!N35</f>
        <v>7.2078888346675044E-2</v>
      </c>
      <c r="O109" s="88">
        <f>'Segment Data'!O35</f>
        <v>66036216.763558395</v>
      </c>
      <c r="P109" s="87">
        <f>'Segment Data'!P35</f>
        <v>4703620.8319937587</v>
      </c>
      <c r="Q109" s="89">
        <f>'Segment Data'!Q35</f>
        <v>7.6690392124313361E-2</v>
      </c>
    </row>
    <row r="110" spans="2:17">
      <c r="B110" s="396"/>
      <c r="C110" s="163" t="s">
        <v>139</v>
      </c>
      <c r="D110" s="88">
        <f>'Segment Data'!D36</f>
        <v>1436181029.7280126</v>
      </c>
      <c r="E110" s="87">
        <f>'Segment Data'!E36</f>
        <v>237619858.32414722</v>
      </c>
      <c r="F110" s="89">
        <f>'Segment Data'!F36</f>
        <v>0.19825426018584011</v>
      </c>
      <c r="G110" s="106">
        <f>'Segment Data'!G36</f>
        <v>52.159193920091134</v>
      </c>
      <c r="H110" s="92">
        <f>'Segment Data'!H36</f>
        <v>4.2708196475466735</v>
      </c>
      <c r="I110" s="191">
        <f>'Segment Data'!I36</f>
        <v>3.1283837111231407</v>
      </c>
      <c r="J110" s="192">
        <f>'Segment Data'!J36</f>
        <v>7.0063700135916562E-2</v>
      </c>
      <c r="K110" s="89">
        <f>'Segment Data'!K36</f>
        <v>2.2909211555431713E-2</v>
      </c>
      <c r="L110" s="90">
        <f>'Segment Data'!L36</f>
        <v>4492925339.6251736</v>
      </c>
      <c r="M110" s="91">
        <f>'Segment Data'!M36</f>
        <v>827341724.72844362</v>
      </c>
      <c r="N110" s="89">
        <f>'Segment Data'!N36</f>
        <v>0.22570532052963474</v>
      </c>
      <c r="O110" s="88">
        <f>'Segment Data'!O36</f>
        <v>1523159473.3877163</v>
      </c>
      <c r="P110" s="87">
        <f>'Segment Data'!P36</f>
        <v>177614358.34013939</v>
      </c>
      <c r="Q110" s="89">
        <f>'Segment Data'!Q36</f>
        <v>0.13200178600764281</v>
      </c>
    </row>
    <row r="111" spans="2:17">
      <c r="B111" s="396"/>
      <c r="C111" s="163" t="s">
        <v>141</v>
      </c>
      <c r="D111" s="88">
        <f>'Segment Data'!D37</f>
        <v>39965209.889975488</v>
      </c>
      <c r="E111" s="87">
        <f>'Segment Data'!E37</f>
        <v>8188508.6488284506</v>
      </c>
      <c r="F111" s="89">
        <f>'Segment Data'!F37</f>
        <v>0.25768907183560352</v>
      </c>
      <c r="G111" s="106">
        <f>'Segment Data'!G37</f>
        <v>1.4514556936482814</v>
      </c>
      <c r="H111" s="92">
        <f>'Segment Data'!H37</f>
        <v>0.18182123652626281</v>
      </c>
      <c r="I111" s="191">
        <f>'Segment Data'!I37</f>
        <v>4.8537214960407624</v>
      </c>
      <c r="J111" s="192">
        <f>'Segment Data'!J37</f>
        <v>0.13031796069938473</v>
      </c>
      <c r="K111" s="89">
        <f>'Segment Data'!K37</f>
        <v>2.7589842731903316E-2</v>
      </c>
      <c r="L111" s="90">
        <f>'Segment Data'!L37</f>
        <v>193979998.33675489</v>
      </c>
      <c r="M111" s="91">
        <f>'Segment Data'!M37</f>
        <v>43885815.352834225</v>
      </c>
      <c r="N111" s="89">
        <f>'Segment Data'!N37</f>
        <v>0.29238851553318118</v>
      </c>
      <c r="O111" s="88">
        <f>'Segment Data'!O37</f>
        <v>83131075.899519533</v>
      </c>
      <c r="P111" s="87">
        <f>'Segment Data'!P37</f>
        <v>14960780.556383625</v>
      </c>
      <c r="Q111" s="89">
        <f>'Segment Data'!Q37</f>
        <v>0.21946187090841218</v>
      </c>
    </row>
    <row r="112" spans="2:17" ht="15" thickBot="1">
      <c r="B112" s="397"/>
      <c r="C112" s="163" t="s">
        <v>140</v>
      </c>
      <c r="D112" s="155">
        <f>'Segment Data'!D38</f>
        <v>1175656706.8728621</v>
      </c>
      <c r="E112" s="149">
        <f>'Segment Data'!E38</f>
        <v>-14105655.852889061</v>
      </c>
      <c r="F112" s="151">
        <f>'Segment Data'!F38</f>
        <v>-1.1855859871523367E-2</v>
      </c>
      <c r="G112" s="152">
        <f>'Segment Data'!G38</f>
        <v>42.697476772026796</v>
      </c>
      <c r="H112" s="153">
        <f>'Segment Data'!H38</f>
        <v>-4.8393421079493351</v>
      </c>
      <c r="I112" s="193">
        <f>'Segment Data'!I38</f>
        <v>2.3989295898345198</v>
      </c>
      <c r="J112" s="194">
        <f>'Segment Data'!J38</f>
        <v>7.109259531198564E-2</v>
      </c>
      <c r="K112" s="151">
        <f>'Segment Data'!K38</f>
        <v>3.0540194815731735E-2</v>
      </c>
      <c r="L112" s="154">
        <f>'Segment Data'!L38</f>
        <v>2820317661.6047173</v>
      </c>
      <c r="M112" s="150">
        <f>'Segment Data'!M38</f>
        <v>50744818.961175442</v>
      </c>
      <c r="N112" s="151">
        <f>'Segment Data'!N38</f>
        <v>1.8322254674023954E-2</v>
      </c>
      <c r="O112" s="155">
        <f>'Segment Data'!O38</f>
        <v>1075515425.3445201</v>
      </c>
      <c r="P112" s="149">
        <f>'Segment Data'!P38</f>
        <v>-10159575.425938129</v>
      </c>
      <c r="Q112" s="151">
        <f>'Segment Data'!Q38</f>
        <v>-9.3578422812796679E-3</v>
      </c>
    </row>
    <row r="113" spans="2:17">
      <c r="B113" s="401" t="s">
        <v>55</v>
      </c>
      <c r="C113" s="162" t="s">
        <v>67</v>
      </c>
      <c r="D113" s="127">
        <f>'Type Data'!D23</f>
        <v>2227846091.5281715</v>
      </c>
      <c r="E113" s="121">
        <f>'Type Data'!E23</f>
        <v>195847621.92184329</v>
      </c>
      <c r="F113" s="123">
        <f>'Type Data'!F23</f>
        <v>9.6381776291291243E-2</v>
      </c>
      <c r="G113" s="124">
        <f>'Type Data'!G23</f>
        <v>80.910869804582887</v>
      </c>
      <c r="H113" s="125">
        <f>'Type Data'!H23</f>
        <v>-0.27739622256362395</v>
      </c>
      <c r="I113" s="195">
        <f>'Type Data'!I23</f>
        <v>2.8487563452120059</v>
      </c>
      <c r="J113" s="196">
        <f>'Type Data'!J23</f>
        <v>9.2168030770804155E-2</v>
      </c>
      <c r="K113" s="123">
        <f>'Type Data'!K23</f>
        <v>3.3435544324103353E-2</v>
      </c>
      <c r="L113" s="126">
        <f>'Type Data'!L23</f>
        <v>6346590689.3966465</v>
      </c>
      <c r="M113" s="122">
        <f>'Type Data'!M23</f>
        <v>745207453.11743641</v>
      </c>
      <c r="N113" s="123">
        <f>'Type Data'!N23</f>
        <v>0.13303989776861794</v>
      </c>
      <c r="O113" s="127">
        <f>'Type Data'!O23</f>
        <v>2255580211.9293413</v>
      </c>
      <c r="P113" s="121">
        <f>'Type Data'!P23</f>
        <v>152916979.9584322</v>
      </c>
      <c r="Q113" s="123">
        <f>'Type Data'!Q23</f>
        <v>7.2725378764100554E-2</v>
      </c>
    </row>
    <row r="114" spans="2:17">
      <c r="B114" s="399"/>
      <c r="C114" s="163" t="s">
        <v>68</v>
      </c>
      <c r="D114" s="88">
        <f>'Type Data'!D24</f>
        <v>360571950.29626197</v>
      </c>
      <c r="E114" s="87">
        <f>'Type Data'!E24</f>
        <v>51581977.419758081</v>
      </c>
      <c r="F114" s="89">
        <f>'Type Data'!F24</f>
        <v>0.16693738291751686</v>
      </c>
      <c r="G114" s="106">
        <f>'Type Data'!G24</f>
        <v>13.095244880939511</v>
      </c>
      <c r="H114" s="92">
        <f>'Type Data'!H24</f>
        <v>0.74958591866749735</v>
      </c>
      <c r="I114" s="191">
        <f>'Type Data'!I24</f>
        <v>2.993099587259513</v>
      </c>
      <c r="J114" s="192">
        <f>'Type Data'!J24</f>
        <v>0.1935794358389944</v>
      </c>
      <c r="K114" s="89">
        <f>'Type Data'!K24</f>
        <v>6.9147362893876393E-2</v>
      </c>
      <c r="L114" s="90">
        <f>'Type Data'!L24</f>
        <v>1079227755.6090994</v>
      </c>
      <c r="M114" s="91">
        <f>'Type Data'!M24</f>
        <v>214204099.95444727</v>
      </c>
      <c r="N114" s="89">
        <f>'Type Data'!N24</f>
        <v>0.24762802560854486</v>
      </c>
      <c r="O114" s="88">
        <f>'Type Data'!O24</f>
        <v>297086278.13609189</v>
      </c>
      <c r="P114" s="87">
        <f>'Type Data'!P24</f>
        <v>53787854.557086438</v>
      </c>
      <c r="Q114" s="89">
        <f>'Type Data'!Q24</f>
        <v>0.22107769448666442</v>
      </c>
    </row>
    <row r="115" spans="2:17">
      <c r="B115" s="399"/>
      <c r="C115" s="163" t="s">
        <v>69</v>
      </c>
      <c r="D115" s="88">
        <f>'Type Data'!D25</f>
        <v>155778762.64357835</v>
      </c>
      <c r="E115" s="87">
        <f>'Type Data'!E25</f>
        <v>3191731.6137244403</v>
      </c>
      <c r="F115" s="89">
        <f>'Type Data'!F25</f>
        <v>2.0917450140962326E-2</v>
      </c>
      <c r="G115" s="106">
        <f>'Type Data'!G25</f>
        <v>5.6575699867704285</v>
      </c>
      <c r="H115" s="92">
        <f>'Type Data'!H25</f>
        <v>-0.43902735463618114</v>
      </c>
      <c r="I115" s="191">
        <f>'Type Data'!I25</f>
        <v>3.0809444671005486</v>
      </c>
      <c r="J115" s="192">
        <f>'Type Data'!J25</f>
        <v>0.14511618666343207</v>
      </c>
      <c r="K115" s="89">
        <f>'Type Data'!K25</f>
        <v>4.9429385100761294E-2</v>
      </c>
      <c r="L115" s="90">
        <f>'Type Data'!L25</f>
        <v>479945716.85850233</v>
      </c>
      <c r="M115" s="91">
        <f>'Type Data'!M25</f>
        <v>31976395.933121383</v>
      </c>
      <c r="N115" s="89">
        <f>'Type Data'!N25</f>
        <v>7.1380771940067186E-2</v>
      </c>
      <c r="O115" s="88">
        <f>'Type Data'!O25</f>
        <v>263421418.91434994</v>
      </c>
      <c r="P115" s="87">
        <f>'Type Data'!P25</f>
        <v>-5047086.4956356585</v>
      </c>
      <c r="Q115" s="89">
        <f>'Type Data'!Q25</f>
        <v>-1.8799547782813907E-2</v>
      </c>
    </row>
    <row r="116" spans="2:17" ht="15" thickBot="1">
      <c r="B116" s="402"/>
      <c r="C116" s="164" t="s">
        <v>70</v>
      </c>
      <c r="D116" s="155">
        <f>'Type Data'!D26</f>
        <v>8428484.7939559463</v>
      </c>
      <c r="E116" s="149">
        <f>'Type Data'!E26</f>
        <v>402435.08797264844</v>
      </c>
      <c r="F116" s="151">
        <f>'Type Data'!F26</f>
        <v>5.0141115830947221E-2</v>
      </c>
      <c r="G116" s="152">
        <f>'Type Data'!G26</f>
        <v>0.30610554221270031</v>
      </c>
      <c r="H116" s="153">
        <f>'Type Data'!H26</f>
        <v>-1.4574354166707715E-2</v>
      </c>
      <c r="I116" s="193">
        <f>'Type Data'!I26</f>
        <v>3.0779023016656719</v>
      </c>
      <c r="J116" s="194">
        <f>'Type Data'!J26</f>
        <v>6.4171303883597375E-2</v>
      </c>
      <c r="K116" s="151">
        <f>'Type Data'!K26</f>
        <v>2.1292976689300941E-2</v>
      </c>
      <c r="L116" s="154">
        <f>'Type Data'!L26</f>
        <v>25942052.746871125</v>
      </c>
      <c r="M116" s="150">
        <f>'Type Data'!M26</f>
        <v>1753697.9582095556</v>
      </c>
      <c r="N116" s="151">
        <f>'Type Data'!N26</f>
        <v>7.2501746130812159E-2</v>
      </c>
      <c r="O116" s="155">
        <f>'Type Data'!O26</f>
        <v>33713939.175823785</v>
      </c>
      <c r="P116" s="149">
        <f>'Type Data'!P26</f>
        <v>1609740.3518905938</v>
      </c>
      <c r="Q116" s="151">
        <f>'Type Data'!Q26</f>
        <v>5.0141115830947221E-2</v>
      </c>
    </row>
    <row r="117" spans="2:17" ht="15" thickBot="1">
      <c r="B117" s="105" t="s">
        <v>71</v>
      </c>
      <c r="C117" s="165" t="s">
        <v>72</v>
      </c>
      <c r="D117" s="148">
        <f>Granola!D8</f>
        <v>488647.63435457362</v>
      </c>
      <c r="E117" s="142">
        <f>Granola!E8</f>
        <v>-1956216.8766688579</v>
      </c>
      <c r="F117" s="144">
        <f>Granola!F8</f>
        <v>-0.80013304125796991</v>
      </c>
      <c r="G117" s="145">
        <f>Granola!G8</f>
        <v>1.7746695013595097E-2</v>
      </c>
      <c r="H117" s="146">
        <f>Granola!H8</f>
        <v>-7.9937586392264171E-2</v>
      </c>
      <c r="I117" s="197">
        <f>Granola!I8</f>
        <v>4.5958099286949592</v>
      </c>
      <c r="J117" s="198">
        <f>Granola!J8</f>
        <v>0.81641444154263709</v>
      </c>
      <c r="K117" s="144">
        <f>Granola!K8</f>
        <v>0.21601720283520381</v>
      </c>
      <c r="L117" s="147">
        <f>Granola!L8</f>
        <v>2245731.6496000537</v>
      </c>
      <c r="M117" s="143">
        <f>Granola!M8</f>
        <v>-6994378.2500607725</v>
      </c>
      <c r="N117" s="144">
        <f>Granola!N8</f>
        <v>-0.75695833989133754</v>
      </c>
      <c r="O117" s="148">
        <f>Granola!O8</f>
        <v>1450199.5357671811</v>
      </c>
      <c r="P117" s="142">
        <f>Granola!P8</f>
        <v>-3003926.6003539665</v>
      </c>
      <c r="Q117" s="144">
        <f>Granola!Q8</f>
        <v>-0.67441435391632631</v>
      </c>
    </row>
    <row r="118" spans="2:17">
      <c r="B118" s="398" t="s">
        <v>73</v>
      </c>
      <c r="C118" s="166" t="s">
        <v>14</v>
      </c>
      <c r="D118" s="136">
        <f>'NB vs PL'!D13</f>
        <v>2226807574.6031795</v>
      </c>
      <c r="E118" s="128">
        <f>'NB vs PL'!E13</f>
        <v>196180108.70996141</v>
      </c>
      <c r="F118" s="132">
        <f>'NB vs PL'!F13</f>
        <v>9.6610585646573585E-2</v>
      </c>
      <c r="G118" s="133">
        <f>'NB vs PL'!G13</f>
        <v>80.873152967667011</v>
      </c>
      <c r="H118" s="134">
        <f>'NB vs PL'!H13</f>
        <v>-0.26033476321153159</v>
      </c>
      <c r="I118" s="199">
        <f>'NB vs PL'!I13</f>
        <v>3.1202796249725542</v>
      </c>
      <c r="J118" s="200">
        <f>'NB vs PL'!J13</f>
        <v>0.10811708833753153</v>
      </c>
      <c r="K118" s="132">
        <f>'NB vs PL'!K13</f>
        <v>3.5893510732761577E-2</v>
      </c>
      <c r="L118" s="135">
        <f>'NB vs PL'!L13</f>
        <v>6948262303.7688522</v>
      </c>
      <c r="M118" s="129">
        <f>'NB vs PL'!M13</f>
        <v>831682325.14318848</v>
      </c>
      <c r="N118" s="132">
        <f>'NB vs PL'!N13</f>
        <v>0.13597178947213887</v>
      </c>
      <c r="O118" s="136">
        <f>'NB vs PL'!O13</f>
        <v>2464906682.495461</v>
      </c>
      <c r="P118" s="128">
        <f>'NB vs PL'!P13</f>
        <v>193494261.96231222</v>
      </c>
      <c r="Q118" s="132">
        <f>'NB vs PL'!Q13</f>
        <v>8.5186758781963079E-2</v>
      </c>
    </row>
    <row r="119" spans="2:17" ht="15" thickBot="1">
      <c r="B119" s="400"/>
      <c r="C119" s="167" t="s">
        <v>13</v>
      </c>
      <c r="D119" s="141">
        <f>'NB vs PL'!D14</f>
        <v>526649528.14313805</v>
      </c>
      <c r="E119" s="130">
        <f>'NB vs PL'!E14</f>
        <v>54454149.012181163</v>
      </c>
      <c r="F119" s="137">
        <f>'NB vs PL'!F14</f>
        <v>0.11532122383831939</v>
      </c>
      <c r="G119" s="138">
        <f>'NB vs PL'!G14</f>
        <v>19.126847032330392</v>
      </c>
      <c r="H119" s="139">
        <f>'NB vs PL'!H14</f>
        <v>0.26033476320419879</v>
      </c>
      <c r="I119" s="201">
        <f>'NB vs PL'!I14</f>
        <v>1.8758203314967647</v>
      </c>
      <c r="J119" s="202">
        <f>'NB vs PL'!J14</f>
        <v>0.12236611651808871</v>
      </c>
      <c r="K119" s="137">
        <f>'NB vs PL'!K14</f>
        <v>6.978574944973788E-2</v>
      </c>
      <c r="L119" s="140">
        <f>'NB vs PL'!L14</f>
        <v>987899892.46407592</v>
      </c>
      <c r="M119" s="131">
        <f>'NB vs PL'!M14</f>
        <v>159926914.63344562</v>
      </c>
      <c r="N119" s="137">
        <f>'NB vs PL'!N14</f>
        <v>0.19315475132107535</v>
      </c>
      <c r="O119" s="141">
        <f>'NB vs PL'!O14</f>
        <v>385751774.40071833</v>
      </c>
      <c r="P119" s="130">
        <f>'NB vs PL'!P14</f>
        <v>8658761.8254295588</v>
      </c>
      <c r="Q119" s="137">
        <f>'NB vs PL'!Q14</f>
        <v>2.2961872897872344E-2</v>
      </c>
    </row>
    <row r="120" spans="2:17">
      <c r="B120" s="401" t="s">
        <v>56</v>
      </c>
      <c r="C120" s="162" t="s">
        <v>63</v>
      </c>
      <c r="D120" s="127">
        <f>Package!D23</f>
        <v>1348256616.6359217</v>
      </c>
      <c r="E120" s="121">
        <f>Package!E23</f>
        <v>65174984.980422735</v>
      </c>
      <c r="F120" s="123">
        <f>Package!F23</f>
        <v>5.0795665195776017E-2</v>
      </c>
      <c r="G120" s="124">
        <f>Package!G23</f>
        <v>48.965956843530456</v>
      </c>
      <c r="H120" s="125">
        <f>Package!H23</f>
        <v>-2.2994227340307205</v>
      </c>
      <c r="I120" s="195">
        <f>Package!I23</f>
        <v>3.0500727933610738</v>
      </c>
      <c r="J120" s="196">
        <f>Package!J23</f>
        <v>0.12473920370409708</v>
      </c>
      <c r="K120" s="123">
        <f>Package!K23</f>
        <v>4.2641018496192749E-2</v>
      </c>
      <c r="L120" s="126">
        <f>Package!L23</f>
        <v>4112280824.8702765</v>
      </c>
      <c r="M120" s="122">
        <f>Package!M23</f>
        <v>358839029.51656485</v>
      </c>
      <c r="N120" s="123">
        <f>Package!N23</f>
        <v>9.5602662591108348E-2</v>
      </c>
      <c r="O120" s="127">
        <f>Package!O23</f>
        <v>1975726938.1590862</v>
      </c>
      <c r="P120" s="121">
        <f>Package!P23</f>
        <v>84382064.946353436</v>
      </c>
      <c r="Q120" s="123">
        <f>Package!Q23</f>
        <v>4.4614848482401756E-2</v>
      </c>
    </row>
    <row r="121" spans="2:17">
      <c r="B121" s="399"/>
      <c r="C121" s="163" t="s">
        <v>64</v>
      </c>
      <c r="D121" s="88">
        <f>Package!D24</f>
        <v>896584888.17968988</v>
      </c>
      <c r="E121" s="87">
        <f>Package!E24</f>
        <v>133647943.65190732</v>
      </c>
      <c r="F121" s="89">
        <f>Package!F24</f>
        <v>0.17517560869283674</v>
      </c>
      <c r="G121" s="106">
        <f>Package!G24</f>
        <v>32.562152040988977</v>
      </c>
      <c r="H121" s="92">
        <f>Package!H24</f>
        <v>2.0790938395424803</v>
      </c>
      <c r="I121" s="191">
        <f>Package!I24</f>
        <v>2.4774524960749029</v>
      </c>
      <c r="J121" s="192">
        <f>Package!J24</f>
        <v>8.9285855181802987E-2</v>
      </c>
      <c r="K121" s="89">
        <f>Package!K24</f>
        <v>3.7386777644801562E-2</v>
      </c>
      <c r="L121" s="90">
        <f>Package!L24</f>
        <v>2221246469.1638103</v>
      </c>
      <c r="M121" s="91">
        <f>Package!M24</f>
        <v>399225909.13765049</v>
      </c>
      <c r="N121" s="89">
        <f>Package!N24</f>
        <v>0.21911163786863008</v>
      </c>
      <c r="O121" s="88">
        <f>Package!O24</f>
        <v>439493937.30792493</v>
      </c>
      <c r="P121" s="87">
        <f>Package!P24</f>
        <v>61564116.13761133</v>
      </c>
      <c r="Q121" s="89">
        <f>Package!Q24</f>
        <v>0.16289827552366537</v>
      </c>
    </row>
    <row r="122" spans="2:17" ht="15" customHeight="1">
      <c r="B122" s="399"/>
      <c r="C122" s="163" t="s">
        <v>65</v>
      </c>
      <c r="D122" s="88">
        <f>Package!D25</f>
        <v>95537237.439396754</v>
      </c>
      <c r="E122" s="87">
        <f>Package!E25</f>
        <v>-4177550.6670579314</v>
      </c>
      <c r="F122" s="89">
        <f>Package!F25</f>
        <v>-4.1894996182492136E-2</v>
      </c>
      <c r="G122" s="106">
        <f>Package!G25</f>
        <v>3.4697194789817027</v>
      </c>
      <c r="H122" s="92">
        <f>Package!H25</f>
        <v>-0.51437345451140626</v>
      </c>
      <c r="I122" s="191">
        <f>Package!I25</f>
        <v>2.4117080085800593</v>
      </c>
      <c r="J122" s="192">
        <f>Package!J25</f>
        <v>-1.411326597308582E-2</v>
      </c>
      <c r="K122" s="89">
        <f>Package!K25</f>
        <v>-5.817933135113423E-3</v>
      </c>
      <c r="L122" s="90">
        <f>Package!L25</f>
        <v>230407920.65020782</v>
      </c>
      <c r="M122" s="91">
        <f>Package!M25</f>
        <v>-11482333.725988865</v>
      </c>
      <c r="N122" s="89">
        <f>Package!N25</f>
        <v>-4.7469187031119964E-2</v>
      </c>
      <c r="O122" s="88">
        <f>Package!O25</f>
        <v>56780218.239672974</v>
      </c>
      <c r="P122" s="87">
        <f>Package!P25</f>
        <v>-331377.34831926227</v>
      </c>
      <c r="Q122" s="89">
        <f>Package!Q25</f>
        <v>-5.8022778895873584E-3</v>
      </c>
    </row>
    <row r="123" spans="2:17" ht="15" thickBot="1">
      <c r="B123" s="402"/>
      <c r="C123" s="164" t="s">
        <v>66</v>
      </c>
      <c r="D123" s="155">
        <f>Package!D26</f>
        <v>360997790.77359492</v>
      </c>
      <c r="E123" s="149">
        <f>Package!E26</f>
        <v>51666146.344661415</v>
      </c>
      <c r="F123" s="151">
        <f>Package!F26</f>
        <v>0.16702509192049797</v>
      </c>
      <c r="G123" s="152">
        <f>Package!G26</f>
        <v>13.110710546880266</v>
      </c>
      <c r="H123" s="153">
        <f>Package!H26</f>
        <v>0.75140013687959062</v>
      </c>
      <c r="I123" s="193">
        <f>Package!I26</f>
        <v>2.9907541501767736</v>
      </c>
      <c r="J123" s="194">
        <f>Package!J26</f>
        <v>0.19323342675424193</v>
      </c>
      <c r="K123" s="151">
        <f>Package!K26</f>
        <v>6.9073099311249095E-2</v>
      </c>
      <c r="L123" s="154">
        <f>Package!L26</f>
        <v>1079655640.9607756</v>
      </c>
      <c r="M123" s="150">
        <f>Package!M26</f>
        <v>214293955.26046419</v>
      </c>
      <c r="N123" s="151">
        <f>Package!N26</f>
        <v>0.24763513199344211</v>
      </c>
      <c r="O123" s="155">
        <f>Package!O26</f>
        <v>297211594.74035639</v>
      </c>
      <c r="P123" s="149">
        <f>Package!P26</f>
        <v>53815591.469509691</v>
      </c>
      <c r="Q123" s="151">
        <f>Package!Q26</f>
        <v>0.22110302037139315</v>
      </c>
    </row>
    <row r="124" spans="2:17">
      <c r="B124" s="398" t="s">
        <v>74</v>
      </c>
      <c r="C124" s="168" t="s">
        <v>75</v>
      </c>
      <c r="D124" s="127">
        <f>Flavor!D68</f>
        <v>234171261.76421741</v>
      </c>
      <c r="E124" s="121">
        <f>Flavor!E68</f>
        <v>4363878.33873263</v>
      </c>
      <c r="F124" s="123">
        <f>Flavor!F68</f>
        <v>1.8989286913610508E-2</v>
      </c>
      <c r="G124" s="124">
        <f>Flavor!G68</f>
        <v>8.5046272023140386</v>
      </c>
      <c r="H124" s="125">
        <f>Flavor!H68</f>
        <v>-0.67730047116762115</v>
      </c>
      <c r="I124" s="195">
        <f>Flavor!I68</f>
        <v>2.9517350282141903</v>
      </c>
      <c r="J124" s="196">
        <f>Flavor!J68</f>
        <v>8.6970406205060247E-2</v>
      </c>
      <c r="K124" s="123">
        <f>Flavor!K68</f>
        <v>3.035865688122948E-2</v>
      </c>
      <c r="L124" s="126">
        <f>Flavor!L68</f>
        <v>691211515.95055485</v>
      </c>
      <c r="M124" s="122">
        <f>Flavor!M68</f>
        <v>32867454.036738753</v>
      </c>
      <c r="N124" s="123">
        <f>Flavor!N68</f>
        <v>4.9924433040669604E-2</v>
      </c>
      <c r="O124" s="127">
        <f>Flavor!O68</f>
        <v>277481025.45543295</v>
      </c>
      <c r="P124" s="121">
        <f>Flavor!P68</f>
        <v>-1590403.0261501074</v>
      </c>
      <c r="Q124" s="123">
        <f>Flavor!Q68</f>
        <v>-5.698910256787767E-3</v>
      </c>
    </row>
    <row r="125" spans="2:17">
      <c r="B125" s="399"/>
      <c r="C125" s="163" t="s">
        <v>76</v>
      </c>
      <c r="D125" s="88">
        <f>Flavor!D69</f>
        <v>435900867.59223974</v>
      </c>
      <c r="E125" s="87">
        <f>Flavor!E69</f>
        <v>-1562299.7816571593</v>
      </c>
      <c r="F125" s="89">
        <f>Flavor!F69</f>
        <v>-3.5712715907848581E-3</v>
      </c>
      <c r="G125" s="106">
        <f>Flavor!G69</f>
        <v>15.831038993033808</v>
      </c>
      <c r="H125" s="92">
        <f>Flavor!H69</f>
        <v>-1.6477517349488657</v>
      </c>
      <c r="I125" s="191">
        <f>Flavor!I69</f>
        <v>2.5961334318577749</v>
      </c>
      <c r="J125" s="192">
        <f>Flavor!J69</f>
        <v>0.1308419386716384</v>
      </c>
      <c r="K125" s="89">
        <f>Flavor!K69</f>
        <v>5.3073617879782084E-2</v>
      </c>
      <c r="L125" s="90">
        <f>Flavor!L69</f>
        <v>1131656815.3320229</v>
      </c>
      <c r="M125" s="91">
        <f>Flavor!M69</f>
        <v>53182590.222891808</v>
      </c>
      <c r="N125" s="89">
        <f>Flavor!N69</f>
        <v>4.9312805985242944E-2</v>
      </c>
      <c r="O125" s="88">
        <f>Flavor!O69</f>
        <v>343239018.63249755</v>
      </c>
      <c r="P125" s="87">
        <f>Flavor!P69</f>
        <v>24301168.985678196</v>
      </c>
      <c r="Q125" s="89">
        <f>Flavor!Q69</f>
        <v>7.6194057909992383E-2</v>
      </c>
    </row>
    <row r="126" spans="2:17">
      <c r="B126" s="399"/>
      <c r="C126" s="163" t="s">
        <v>77</v>
      </c>
      <c r="D126" s="88">
        <f>Flavor!D70</f>
        <v>440132582.85625833</v>
      </c>
      <c r="E126" s="87">
        <f>Flavor!E70</f>
        <v>38636488.278767943</v>
      </c>
      <c r="F126" s="89">
        <f>Flavor!F70</f>
        <v>9.6231292908157892E-2</v>
      </c>
      <c r="G126" s="106">
        <f>Flavor!G70</f>
        <v>15.984726343375954</v>
      </c>
      <c r="H126" s="92">
        <f>Flavor!H70</f>
        <v>-5.700411212623635E-2</v>
      </c>
      <c r="I126" s="191">
        <f>Flavor!I70</f>
        <v>2.9350835344544017</v>
      </c>
      <c r="J126" s="192">
        <f>Flavor!J70</f>
        <v>9.5224303601593618E-2</v>
      </c>
      <c r="K126" s="89">
        <f>Flavor!K70</f>
        <v>3.3531346401630552E-2</v>
      </c>
      <c r="L126" s="90">
        <f>Flavor!L70</f>
        <v>1291825896.9182916</v>
      </c>
      <c r="M126" s="91">
        <f>Flavor!M70</f>
        <v>151633506.5810535</v>
      </c>
      <c r="N126" s="89">
        <f>Flavor!N70</f>
        <v>0.13298940412696877</v>
      </c>
      <c r="O126" s="88">
        <f>Flavor!O70</f>
        <v>385417430.53517795</v>
      </c>
      <c r="P126" s="87">
        <f>Flavor!P70</f>
        <v>29216144.715178311</v>
      </c>
      <c r="Q126" s="89">
        <f>Flavor!Q70</f>
        <v>8.2021446519825875E-2</v>
      </c>
    </row>
    <row r="127" spans="2:17">
      <c r="B127" s="399"/>
      <c r="C127" s="163" t="s">
        <v>78</v>
      </c>
      <c r="D127" s="88">
        <f>Flavor!D71</f>
        <v>63230827.464210667</v>
      </c>
      <c r="E127" s="87">
        <f>Flavor!E71</f>
        <v>-1117745.3404299915</v>
      </c>
      <c r="F127" s="89">
        <f>Flavor!F71</f>
        <v>-1.7370165206669237E-2</v>
      </c>
      <c r="G127" s="106">
        <f>Flavor!G71</f>
        <v>2.296415927495008</v>
      </c>
      <c r="H127" s="92">
        <f>Flavor!H71</f>
        <v>-0.27462392586793216</v>
      </c>
      <c r="I127" s="191">
        <f>Flavor!I71</f>
        <v>3.1552808166795807</v>
      </c>
      <c r="J127" s="192">
        <f>Flavor!J71</f>
        <v>0.4314587430207788</v>
      </c>
      <c r="K127" s="89">
        <f>Flavor!K71</f>
        <v>0.15840195554374717</v>
      </c>
      <c r="L127" s="90">
        <f>Flavor!L71</f>
        <v>199511016.9206003</v>
      </c>
      <c r="M127" s="91">
        <f>Flavor!M71</f>
        <v>24236953.906879604</v>
      </c>
      <c r="N127" s="89">
        <f>Flavor!N71</f>
        <v>0.13828032220022368</v>
      </c>
      <c r="O127" s="88">
        <f>Flavor!O71</f>
        <v>69557094.57473433</v>
      </c>
      <c r="P127" s="87">
        <f>Flavor!P71</f>
        <v>9091385.6377516836</v>
      </c>
      <c r="Q127" s="89">
        <f>Flavor!Q71</f>
        <v>0.15035605796380763</v>
      </c>
    </row>
    <row r="128" spans="2:17">
      <c r="B128" s="399"/>
      <c r="C128" s="163" t="s">
        <v>79</v>
      </c>
      <c r="D128" s="88">
        <f>Flavor!D72</f>
        <v>528448932.58415717</v>
      </c>
      <c r="E128" s="87">
        <f>Flavor!E72</f>
        <v>91292206.823910177</v>
      </c>
      <c r="F128" s="89">
        <f>Flavor!F72</f>
        <v>0.20883175631152984</v>
      </c>
      <c r="G128" s="106">
        <f>Flavor!G72</f>
        <v>19.192197766838813</v>
      </c>
      <c r="H128" s="92">
        <f>Flavor!H72</f>
        <v>1.725650878417504</v>
      </c>
      <c r="I128" s="191">
        <f>Flavor!I72</f>
        <v>2.6648702048213284</v>
      </c>
      <c r="J128" s="192">
        <f>Flavor!J72</f>
        <v>8.5754264536445302E-2</v>
      </c>
      <c r="K128" s="89">
        <f>Flavor!K72</f>
        <v>3.3249480256778638E-2</v>
      </c>
      <c r="L128" s="90">
        <f>Flavor!L72</f>
        <v>1408247815.2131553</v>
      </c>
      <c r="M128" s="91">
        <f>Flavor!M72</f>
        <v>280769935.40215516</v>
      </c>
      <c r="N128" s="89">
        <f>Flavor!N72</f>
        <v>0.24902478392677718</v>
      </c>
      <c r="O128" s="88">
        <f>Flavor!O72</f>
        <v>326073844.12738848</v>
      </c>
      <c r="P128" s="87">
        <f>Flavor!P72</f>
        <v>49192339.162432671</v>
      </c>
      <c r="Q128" s="89">
        <f>Flavor!Q72</f>
        <v>0.17766567387250665</v>
      </c>
    </row>
    <row r="129" spans="2:17">
      <c r="B129" s="399"/>
      <c r="C129" s="163" t="s">
        <v>80</v>
      </c>
      <c r="D129" s="88">
        <f>Flavor!D73</f>
        <v>96004757.952846184</v>
      </c>
      <c r="E129" s="87">
        <f>Flavor!E73</f>
        <v>4729824.7953355461</v>
      </c>
      <c r="F129" s="89">
        <f>Flavor!F73</f>
        <v>5.1819537212625701E-2</v>
      </c>
      <c r="G129" s="106">
        <f>Flavor!G73</f>
        <v>3.4866988796407203</v>
      </c>
      <c r="H129" s="92">
        <f>Flavor!H73</f>
        <v>-0.16018061640420855</v>
      </c>
      <c r="I129" s="191">
        <f>Flavor!I73</f>
        <v>3.0084187645461773</v>
      </c>
      <c r="J129" s="192">
        <f>Flavor!J73</f>
        <v>0.19871108789008574</v>
      </c>
      <c r="K129" s="89">
        <f>Flavor!K73</f>
        <v>7.0723046935109321E-2</v>
      </c>
      <c r="L129" s="90">
        <f>Flavor!L73</f>
        <v>288822515.31105632</v>
      </c>
      <c r="M129" s="91">
        <f>Flavor!M73</f>
        <v>32366634.932127059</v>
      </c>
      <c r="N129" s="89">
        <f>Flavor!N73</f>
        <v>0.12620741971017929</v>
      </c>
      <c r="O129" s="88">
        <f>Flavor!O73</f>
        <v>175026344.27031961</v>
      </c>
      <c r="P129" s="87">
        <f>Flavor!P73</f>
        <v>11580310.424428701</v>
      </c>
      <c r="Q129" s="89">
        <f>Flavor!Q73</f>
        <v>7.0850972348142013E-2</v>
      </c>
    </row>
    <row r="130" spans="2:17">
      <c r="B130" s="399"/>
      <c r="C130" s="163" t="s">
        <v>81</v>
      </c>
      <c r="D130" s="88">
        <f>Flavor!D74</f>
        <v>10756532.84801257</v>
      </c>
      <c r="E130" s="87">
        <f>Flavor!E74</f>
        <v>2732064.2374687875</v>
      </c>
      <c r="F130" s="89">
        <f>Flavor!F74</f>
        <v>0.34046668633970112</v>
      </c>
      <c r="G130" s="106">
        <f>Flavor!G74</f>
        <v>0.39065554488877458</v>
      </c>
      <c r="H130" s="92">
        <f>Flavor!H74</f>
        <v>7.0038820996490669E-2</v>
      </c>
      <c r="I130" s="191">
        <f>Flavor!I74</f>
        <v>3.761751053813045</v>
      </c>
      <c r="J130" s="192">
        <f>Flavor!J74</f>
        <v>0.24707604284130635</v>
      </c>
      <c r="K130" s="89">
        <f>Flavor!K74</f>
        <v>7.0298403713006358E-2</v>
      </c>
      <c r="L130" s="90">
        <f>Flavor!L74</f>
        <v>40463398.776385918</v>
      </c>
      <c r="M130" s="91">
        <f>Flavor!M74</f>
        <v>12259999.474580575</v>
      </c>
      <c r="N130" s="89">
        <f>Flavor!N74</f>
        <v>0.43469935461984516</v>
      </c>
      <c r="O130" s="88">
        <f>Flavor!O74</f>
        <v>19728595.346892577</v>
      </c>
      <c r="P130" s="87">
        <f>Flavor!P74</f>
        <v>4523890.0604367834</v>
      </c>
      <c r="Q130" s="89">
        <f>Flavor!Q74</f>
        <v>0.29753224250039373</v>
      </c>
    </row>
    <row r="131" spans="2:17">
      <c r="B131" s="399"/>
      <c r="C131" s="163" t="s">
        <v>82</v>
      </c>
      <c r="D131" s="88">
        <f>Flavor!D75</f>
        <v>59867951.929788448</v>
      </c>
      <c r="E131" s="87">
        <f>Flavor!E75</f>
        <v>-2463557.2174259499</v>
      </c>
      <c r="F131" s="89">
        <f>Flavor!F75</f>
        <v>-3.9523464955862481E-2</v>
      </c>
      <c r="G131" s="106">
        <f>Flavor!G75</f>
        <v>2.1742830810792069</v>
      </c>
      <c r="H131" s="92">
        <f>Flavor!H75</f>
        <v>-0.31616522496601362</v>
      </c>
      <c r="I131" s="191">
        <f>Flavor!I75</f>
        <v>3.2270206649417061</v>
      </c>
      <c r="J131" s="192">
        <f>Flavor!J75</f>
        <v>0.15598811548042191</v>
      </c>
      <c r="K131" s="89">
        <f>Flavor!K75</f>
        <v>5.0793377461201154E-2</v>
      </c>
      <c r="L131" s="90">
        <f>Flavor!L75</f>
        <v>193195118.04516402</v>
      </c>
      <c r="M131" s="91">
        <f>Flavor!M75</f>
        <v>1773024.5970248282</v>
      </c>
      <c r="N131" s="89">
        <f>Flavor!N75</f>
        <v>9.2623822312610064E-3</v>
      </c>
      <c r="O131" s="88">
        <f>Flavor!O75</f>
        <v>110828806.98360966</v>
      </c>
      <c r="P131" s="87">
        <f>Flavor!P75</f>
        <v>-6377133.1762336046</v>
      </c>
      <c r="Q131" s="89">
        <f>Flavor!Q75</f>
        <v>-5.440964141865668E-2</v>
      </c>
    </row>
    <row r="132" spans="2:17">
      <c r="B132" s="399"/>
      <c r="C132" s="163" t="s">
        <v>83</v>
      </c>
      <c r="D132" s="88">
        <f>Flavor!D76</f>
        <v>23485909.489508778</v>
      </c>
      <c r="E132" s="87">
        <f>Flavor!E76</f>
        <v>-1933452.4161942452</v>
      </c>
      <c r="F132" s="89">
        <f>Flavor!F76</f>
        <v>-7.606219319614238E-2</v>
      </c>
      <c r="G132" s="106">
        <f>Flavor!G76</f>
        <v>0.85296079122072233</v>
      </c>
      <c r="H132" s="92">
        <f>Flavor!H76</f>
        <v>-0.16266690117628813</v>
      </c>
      <c r="I132" s="191">
        <f>Flavor!I76</f>
        <v>2.6227874638757958</v>
      </c>
      <c r="J132" s="192">
        <f>Flavor!J76</f>
        <v>0.11885334526267322</v>
      </c>
      <c r="K132" s="89">
        <f>Flavor!K76</f>
        <v>4.7466642344609143E-2</v>
      </c>
      <c r="L132" s="90">
        <f>Flavor!L76</f>
        <v>61598548.986805208</v>
      </c>
      <c r="M132" s="91">
        <f>Flavor!M76</f>
        <v>-2049858.5622592792</v>
      </c>
      <c r="N132" s="89">
        <f>Flavor!N76</f>
        <v>-3.2205967771921237E-2</v>
      </c>
      <c r="O132" s="88">
        <f>Flavor!O76</f>
        <v>19437377.682418749</v>
      </c>
      <c r="P132" s="87">
        <f>Flavor!P76</f>
        <v>-490866.5386682041</v>
      </c>
      <c r="Q132" s="89">
        <f>Flavor!Q76</f>
        <v>-2.4631700275370802E-2</v>
      </c>
    </row>
    <row r="133" spans="2:17">
      <c r="B133" s="399"/>
      <c r="C133" s="163" t="s">
        <v>84</v>
      </c>
      <c r="D133" s="88">
        <f>Flavor!D77</f>
        <v>26148343.064998724</v>
      </c>
      <c r="E133" s="87">
        <f>Flavor!E77</f>
        <v>-1568730.0643804148</v>
      </c>
      <c r="F133" s="89">
        <f>Flavor!F77</f>
        <v>-5.6597969672260065E-2</v>
      </c>
      <c r="G133" s="106">
        <f>Flavor!G77</f>
        <v>0.94965500057790997</v>
      </c>
      <c r="H133" s="92">
        <f>Flavor!H77</f>
        <v>-0.15777748048979168</v>
      </c>
      <c r="I133" s="191">
        <f>Flavor!I77</f>
        <v>3.2882812377297692</v>
      </c>
      <c r="J133" s="192">
        <f>Flavor!J77</f>
        <v>9.6015691048958018E-2</v>
      </c>
      <c r="K133" s="89">
        <f>Flavor!K77</f>
        <v>3.0077601516825959E-2</v>
      </c>
      <c r="L133" s="90">
        <f>Flavor!L77</f>
        <v>85983105.898356631</v>
      </c>
      <c r="M133" s="91">
        <f>Flavor!M77</f>
        <v>-2497151.7073928863</v>
      </c>
      <c r="N133" s="89">
        <f>Flavor!N77</f>
        <v>-2.8222699333897729E-2</v>
      </c>
      <c r="O133" s="88">
        <f>Flavor!O77</f>
        <v>55045967.069948874</v>
      </c>
      <c r="P133" s="87">
        <f>Flavor!P77</f>
        <v>-4878552.9845339209</v>
      </c>
      <c r="Q133" s="89">
        <f>Flavor!Q77</f>
        <v>-8.141163216824078E-2</v>
      </c>
    </row>
    <row r="134" spans="2:17">
      <c r="B134" s="399"/>
      <c r="C134" s="163" t="s">
        <v>85</v>
      </c>
      <c r="D134" s="88">
        <f>Flavor!D78</f>
        <v>7919572.8174391473</v>
      </c>
      <c r="E134" s="87">
        <f>Flavor!E78</f>
        <v>3037014.0123813218</v>
      </c>
      <c r="F134" s="89">
        <f>Flavor!F78</f>
        <v>0.62201278748251621</v>
      </c>
      <c r="G134" s="106">
        <f>Flavor!G78</f>
        <v>0.2876228872256591</v>
      </c>
      <c r="H134" s="92">
        <f>Flavor!H78</f>
        <v>9.2540809612175562E-2</v>
      </c>
      <c r="I134" s="191">
        <f>Flavor!I78</f>
        <v>3.46217052591436</v>
      </c>
      <c r="J134" s="192">
        <f>Flavor!J78</f>
        <v>0.33088233388420552</v>
      </c>
      <c r="K134" s="89">
        <f>Flavor!K78</f>
        <v>0.10566971597388475</v>
      </c>
      <c r="L134" s="90">
        <f>Flavor!L78</f>
        <v>27418911.586370364</v>
      </c>
      <c r="M134" s="91">
        <f>Flavor!M78</f>
        <v>12130212.853199933</v>
      </c>
      <c r="N134" s="89">
        <f>Flavor!N78</f>
        <v>0.79341041804180279</v>
      </c>
      <c r="O134" s="88">
        <f>Flavor!O78</f>
        <v>14014540.324252214</v>
      </c>
      <c r="P134" s="87">
        <f>Flavor!P78</f>
        <v>6712534.2263420867</v>
      </c>
      <c r="Q134" s="89">
        <f>Flavor!Q78</f>
        <v>0.91927261307865094</v>
      </c>
    </row>
    <row r="135" spans="2:17">
      <c r="B135" s="399"/>
      <c r="C135" s="163" t="s">
        <v>86</v>
      </c>
      <c r="D135" s="88">
        <f>Flavor!D79</f>
        <v>26548914.223261137</v>
      </c>
      <c r="E135" s="87">
        <f>Flavor!E79</f>
        <v>-556246.51227203384</v>
      </c>
      <c r="F135" s="89">
        <f>Flavor!F79</f>
        <v>-2.0521793532212094E-2</v>
      </c>
      <c r="G135" s="106">
        <f>Flavor!G79</f>
        <v>0.96420293589394857</v>
      </c>
      <c r="H135" s="92">
        <f>Flavor!H79</f>
        <v>-0.11878065559043582</v>
      </c>
      <c r="I135" s="191">
        <f>Flavor!I79</f>
        <v>2.8947251457743217</v>
      </c>
      <c r="J135" s="192">
        <f>Flavor!J79</f>
        <v>0.24472722153181481</v>
      </c>
      <c r="K135" s="89">
        <f>Flavor!K79</f>
        <v>9.2349967255830695E-2</v>
      </c>
      <c r="L135" s="90">
        <f>Flavor!L79</f>
        <v>76851809.595079556</v>
      </c>
      <c r="M135" s="91">
        <f>Flavor!M79</f>
        <v>5023189.9096571505</v>
      </c>
      <c r="N135" s="89">
        <f>Flavor!N79</f>
        <v>6.9932986762887853E-2</v>
      </c>
      <c r="O135" s="88">
        <f>Flavor!O79</f>
        <v>39479681.182736255</v>
      </c>
      <c r="P135" s="87">
        <f>Flavor!P79</f>
        <v>423777.3370789215</v>
      </c>
      <c r="Q135" s="89">
        <f>Flavor!Q79</f>
        <v>1.085053206689625E-2</v>
      </c>
    </row>
    <row r="136" spans="2:17" ht="15" thickBot="1">
      <c r="B136" s="400"/>
      <c r="C136" s="169" t="s">
        <v>87</v>
      </c>
      <c r="D136" s="155">
        <f>Flavor!D80</f>
        <v>16622035.694893369</v>
      </c>
      <c r="E136" s="149">
        <f>Flavor!E80</f>
        <v>3857228.5426629689</v>
      </c>
      <c r="F136" s="151">
        <f>Flavor!F80</f>
        <v>0.3021767972412332</v>
      </c>
      <c r="G136" s="152">
        <f>Flavor!G80</f>
        <v>0.60367875999644238</v>
      </c>
      <c r="H136" s="153">
        <f>Flavor!H80</f>
        <v>9.3662352818102423E-2</v>
      </c>
      <c r="I136" s="193">
        <f>Flavor!I80</f>
        <v>3.0160509403827307</v>
      </c>
      <c r="J136" s="194">
        <f>Flavor!J80</f>
        <v>0.44284085690834996</v>
      </c>
      <c r="K136" s="151">
        <f>Flavor!K80</f>
        <v>0.17209665847042718</v>
      </c>
      <c r="L136" s="154">
        <f>Flavor!L80</f>
        <v>50132906.388658464</v>
      </c>
      <c r="M136" s="150">
        <f>Flavor!M80</f>
        <v>17286375.910933305</v>
      </c>
      <c r="N136" s="151">
        <f>Flavor!N80</f>
        <v>0.52627707278417246</v>
      </c>
      <c r="O136" s="155">
        <f>Flavor!O80</f>
        <v>39780821.295641407</v>
      </c>
      <c r="P136" s="149">
        <f>Flavor!P80</f>
        <v>9627625.768319305</v>
      </c>
      <c r="Q136" s="151">
        <f>Flavor!Q80</f>
        <v>0.3192903969198097</v>
      </c>
    </row>
    <row r="137" spans="2:17">
      <c r="B137" s="401" t="s">
        <v>88</v>
      </c>
      <c r="C137" s="241" t="s">
        <v>137</v>
      </c>
      <c r="D137" s="127">
        <f>Fat!D23</f>
        <v>653767662.94249952</v>
      </c>
      <c r="E137" s="121">
        <f>Fat!E23</f>
        <v>98395057.490246296</v>
      </c>
      <c r="F137" s="123">
        <f>Fat!F23</f>
        <v>0.1771694471860398</v>
      </c>
      <c r="G137" s="124">
        <f>Fat!G23</f>
        <v>23.74352091014638</v>
      </c>
      <c r="H137" s="125">
        <f>Fat!H23</f>
        <v>1.5536720937825876</v>
      </c>
      <c r="I137" s="195">
        <f>Fat!I23</f>
        <v>3.1967451840076175</v>
      </c>
      <c r="J137" s="196">
        <f>Fat!J23</f>
        <v>0.14699761525734978</v>
      </c>
      <c r="K137" s="123">
        <f>Fat!K23</f>
        <v>4.8199928664124418E-2</v>
      </c>
      <c r="L137" s="126">
        <f>Fat!L23</f>
        <v>2089928627.9713507</v>
      </c>
      <c r="M137" s="122">
        <f>Fat!M23</f>
        <v>396182374.74283981</v>
      </c>
      <c r="N137" s="123">
        <f>Fat!N23</f>
        <v>0.23390893056599374</v>
      </c>
      <c r="O137" s="127">
        <f>Fat!O23</f>
        <v>661811437.68639994</v>
      </c>
      <c r="P137" s="121">
        <f>Fat!P23</f>
        <v>109621686.06931376</v>
      </c>
      <c r="Q137" s="123">
        <f>Fat!Q23</f>
        <v>0.19852176855562234</v>
      </c>
    </row>
    <row r="138" spans="2:17">
      <c r="B138" s="399"/>
      <c r="C138" s="242" t="s">
        <v>90</v>
      </c>
      <c r="D138" s="88">
        <f>Fat!D24</f>
        <v>59906763.693174042</v>
      </c>
      <c r="E138" s="87">
        <f>Fat!E24</f>
        <v>7482199.6684776172</v>
      </c>
      <c r="F138" s="89">
        <f>Fat!F24</f>
        <v>0.14272316437296198</v>
      </c>
      <c r="G138" s="106">
        <f>Fat!G24</f>
        <v>2.175692645925773</v>
      </c>
      <c r="H138" s="92">
        <f>Fat!H24</f>
        <v>8.1075197114986786E-2</v>
      </c>
      <c r="I138" s="191">
        <f>Fat!I24</f>
        <v>3.7485528689809753</v>
      </c>
      <c r="J138" s="192">
        <f>Fat!J24</f>
        <v>0.14727865954752417</v>
      </c>
      <c r="K138" s="89">
        <f>Fat!K24</f>
        <v>4.0896263650718759E-2</v>
      </c>
      <c r="L138" s="90">
        <f>Fat!L24</f>
        <v>224563670.91341287</v>
      </c>
      <c r="M138" s="91">
        <f>Fat!M24</f>
        <v>35768440.550480902</v>
      </c>
      <c r="N138" s="89">
        <f>Fat!N24</f>
        <v>0.18945627218294214</v>
      </c>
      <c r="O138" s="88">
        <f>Fat!O24</f>
        <v>93816455.632605851</v>
      </c>
      <c r="P138" s="87">
        <f>Fat!P24</f>
        <v>14554225.18383117</v>
      </c>
      <c r="Q138" s="89">
        <f>Fat!Q24</f>
        <v>0.1836211913470846</v>
      </c>
    </row>
    <row r="139" spans="2:17">
      <c r="B139" s="399"/>
      <c r="C139" s="242" t="s">
        <v>53</v>
      </c>
      <c r="D139" s="88">
        <f>Fat!D25</f>
        <v>1021795401.9258232</v>
      </c>
      <c r="E139" s="87">
        <f>Fat!E25</f>
        <v>43220933.184927702</v>
      </c>
      <c r="F139" s="89">
        <f>Fat!F25</f>
        <v>4.4167239761056583E-2</v>
      </c>
      <c r="G139" s="106">
        <f>Fat!G25</f>
        <v>37.109544975538235</v>
      </c>
      <c r="H139" s="92">
        <f>Fat!H25</f>
        <v>-1.9892857981392282</v>
      </c>
      <c r="I139" s="191">
        <f>Fat!I25</f>
        <v>2.702418766333182</v>
      </c>
      <c r="J139" s="192">
        <f>Fat!J25</f>
        <v>8.0237830484606754E-2</v>
      </c>
      <c r="K139" s="89">
        <f>Fat!K25</f>
        <v>3.0599654427981203E-2</v>
      </c>
      <c r="L139" s="90">
        <f>Fat!L25</f>
        <v>2761319069.5173011</v>
      </c>
      <c r="M139" s="91">
        <f>Fat!M25</f>
        <v>195319753.27677727</v>
      </c>
      <c r="N139" s="89">
        <f>Fat!N25</f>
        <v>7.6118396462763901E-2</v>
      </c>
      <c r="O139" s="88">
        <f>Fat!O25</f>
        <v>1125205256.2745705</v>
      </c>
      <c r="P139" s="87">
        <f>Fat!P25</f>
        <v>35929269.736747742</v>
      </c>
      <c r="Q139" s="89">
        <f>Fat!Q25</f>
        <v>3.2984542192053712E-2</v>
      </c>
    </row>
    <row r="140" spans="2:17" ht="15" thickBot="1">
      <c r="B140" s="402"/>
      <c r="C140" s="243" t="s">
        <v>15</v>
      </c>
      <c r="D140" s="120">
        <f>Fat!D26</f>
        <v>1017155460.7007035</v>
      </c>
      <c r="E140" s="114">
        <f>Fat!E26</f>
        <v>101925575.69961584</v>
      </c>
      <c r="F140" s="116">
        <f>Fat!F26</f>
        <v>0.11136609213705331</v>
      </c>
      <c r="G140" s="117">
        <f>Fat!G26</f>
        <v>36.941031682903613</v>
      </c>
      <c r="H140" s="118">
        <f>Fat!H26</f>
        <v>0.37312649454056412</v>
      </c>
      <c r="I140" s="203">
        <f>Fat!I26</f>
        <v>2.807726996069674</v>
      </c>
      <c r="J140" s="204">
        <f>Fat!J26</f>
        <v>8.7073083186398392E-2</v>
      </c>
      <c r="K140" s="116">
        <f>Fat!K26</f>
        <v>3.2004468769098487E-2</v>
      </c>
      <c r="L140" s="119">
        <f>Fat!L26</f>
        <v>2855894846.2090516</v>
      </c>
      <c r="M140" s="115">
        <f>Fat!M26</f>
        <v>365871078.39313221</v>
      </c>
      <c r="N140" s="116">
        <f>Fat!N26</f>
        <v>0.14693477352388873</v>
      </c>
      <c r="O140" s="120">
        <f>Fat!O26</f>
        <v>968968698.56203151</v>
      </c>
      <c r="P140" s="114">
        <f>Fat!P26</f>
        <v>43162307.381880522</v>
      </c>
      <c r="Q140" s="116">
        <f>Fat!Q26</f>
        <v>4.6621310668270861E-2</v>
      </c>
    </row>
    <row r="141" spans="2:17" ht="15" hidden="1" thickBot="1">
      <c r="B141" s="398" t="s">
        <v>91</v>
      </c>
      <c r="C141" s="166" t="s">
        <v>92</v>
      </c>
      <c r="D141" s="136">
        <f>Organic!D8</f>
        <v>201737579.66486266</v>
      </c>
      <c r="E141" s="128">
        <f>Organic!E8</f>
        <v>22437521.16970858</v>
      </c>
      <c r="F141" s="132">
        <f>Organic!F8</f>
        <v>0.12513950836393617</v>
      </c>
      <c r="G141" s="133">
        <f>Organic!G8</f>
        <v>7.3267013843666886</v>
      </c>
      <c r="H141" s="134">
        <f>Organic!H8</f>
        <v>0.16278809135730388</v>
      </c>
      <c r="I141" s="199">
        <f>Organic!I8</f>
        <v>3.1587014981873223</v>
      </c>
      <c r="J141" s="200">
        <f>Organic!J8</f>
        <v>0.19704000139959099</v>
      </c>
      <c r="K141" s="132">
        <f>Organic!K8</f>
        <v>6.6530223529361457E-2</v>
      </c>
      <c r="L141" s="135">
        <f>Organic!L8</f>
        <v>637228795.12808597</v>
      </c>
      <c r="M141" s="129">
        <f>Organic!M8</f>
        <v>106202715.51120019</v>
      </c>
      <c r="N141" s="132">
        <f>Organic!N8</f>
        <v>0.19999529135710478</v>
      </c>
      <c r="O141" s="136">
        <f>Organic!O8</f>
        <v>111797380.12220706</v>
      </c>
      <c r="P141" s="128">
        <f>Organic!P8</f>
        <v>12142016.285787851</v>
      </c>
      <c r="Q141" s="132">
        <f>Organic!Q8</f>
        <v>0.12184006779322532</v>
      </c>
    </row>
    <row r="142" spans="2:17" hidden="1">
      <c r="B142" s="399"/>
      <c r="C142" s="170" t="s">
        <v>93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5" t="e">
        <f>#REF!</f>
        <v>#REF!</v>
      </c>
      <c r="J142" s="206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" hidden="1" thickBot="1">
      <c r="B143" s="400"/>
      <c r="C143" s="167" t="s">
        <v>94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1" t="e">
        <f>#REF!</f>
        <v>#REF!</v>
      </c>
      <c r="J143" s="202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401" t="s">
        <v>57</v>
      </c>
      <c r="C144" s="162" t="s">
        <v>95</v>
      </c>
      <c r="D144" s="127">
        <f>Size!D38</f>
        <v>490750102.2361359</v>
      </c>
      <c r="E144" s="121">
        <f>Size!E38</f>
        <v>9314923.0035899878</v>
      </c>
      <c r="F144" s="123">
        <f>Size!F38</f>
        <v>1.9348239192737999E-2</v>
      </c>
      <c r="G144" s="124">
        <f>Size!G38</f>
        <v>17.82305240007717</v>
      </c>
      <c r="H144" s="125">
        <f>Size!H38</f>
        <v>-1.412635023413582</v>
      </c>
      <c r="I144" s="195">
        <f>Size!I38</f>
        <v>3.6427985004432113</v>
      </c>
      <c r="J144" s="196">
        <f>Size!J38</f>
        <v>0.18259417680848467</v>
      </c>
      <c r="K144" s="123">
        <f>Size!K38</f>
        <v>5.2769767253709743E-2</v>
      </c>
      <c r="L144" s="126">
        <f>Size!L38</f>
        <v>1787703736.5181484</v>
      </c>
      <c r="M144" s="122">
        <f>Size!M38</f>
        <v>121839647.78783345</v>
      </c>
      <c r="N144" s="123">
        <f>Size!N38</f>
        <v>7.3139008525417548E-2</v>
      </c>
      <c r="O144" s="127">
        <f>Size!O38</f>
        <v>1467685229.3811219</v>
      </c>
      <c r="P144" s="121">
        <f>Size!P38</f>
        <v>33132062.651648283</v>
      </c>
      <c r="Q144" s="123">
        <f>Size!Q38</f>
        <v>2.3095737000242034E-2</v>
      </c>
    </row>
    <row r="145" spans="1:17">
      <c r="B145" s="399"/>
      <c r="C145" s="163" t="s">
        <v>96</v>
      </c>
      <c r="D145" s="88">
        <f>Size!D39</f>
        <v>369242226.81299955</v>
      </c>
      <c r="E145" s="87">
        <f>Size!E39</f>
        <v>-5286299.1240829229</v>
      </c>
      <c r="F145" s="89">
        <f>Size!F39</f>
        <v>-1.4114543373849646E-2</v>
      </c>
      <c r="G145" s="106">
        <f>Size!G39</f>
        <v>13.410131810105376</v>
      </c>
      <c r="H145" s="92">
        <f>Size!H39</f>
        <v>-1.5541125303078775</v>
      </c>
      <c r="I145" s="191">
        <f>Size!I39</f>
        <v>2.9897609228165867</v>
      </c>
      <c r="J145" s="192">
        <f>Size!J39</f>
        <v>7.7344072873336778E-2</v>
      </c>
      <c r="K145" s="89">
        <f>Size!K39</f>
        <v>2.6556663025364611E-2</v>
      </c>
      <c r="L145" s="90">
        <f>Size!L39</f>
        <v>1103945980.779285</v>
      </c>
      <c r="M145" s="91">
        <f>Size!M39</f>
        <v>13162791.055718422</v>
      </c>
      <c r="N145" s="89">
        <f>Size!N39</f>
        <v>1.2067284479378732E-2</v>
      </c>
      <c r="O145" s="88">
        <f>Size!O39</f>
        <v>220664229.52034703</v>
      </c>
      <c r="P145" s="87">
        <f>Size!P39</f>
        <v>-5542256.2640014887</v>
      </c>
      <c r="Q145" s="89">
        <f>Size!Q39</f>
        <v>-2.4500872487295249E-2</v>
      </c>
    </row>
    <row r="146" spans="1:17">
      <c r="B146" s="399"/>
      <c r="C146" s="163" t="s">
        <v>97</v>
      </c>
      <c r="D146" s="88">
        <f>Size!D40</f>
        <v>648824343.84390187</v>
      </c>
      <c r="E146" s="87">
        <f>Size!E40</f>
        <v>32939954.703016996</v>
      </c>
      <c r="F146" s="89">
        <f>Size!F40</f>
        <v>5.3483990313451364E-2</v>
      </c>
      <c r="G146" s="106">
        <f>Size!G40</f>
        <v>23.563989545969058</v>
      </c>
      <c r="H146" s="92">
        <f>Size!H40</f>
        <v>-1.0436006542460525</v>
      </c>
      <c r="I146" s="191">
        <f>Size!I40</f>
        <v>2.6924330245703207</v>
      </c>
      <c r="J146" s="192">
        <f>Size!J40</f>
        <v>0.12301505439270111</v>
      </c>
      <c r="K146" s="89">
        <f>Size!K40</f>
        <v>4.7876622573865352E-2</v>
      </c>
      <c r="L146" s="90">
        <f>Size!L40</f>
        <v>1746916090.5104904</v>
      </c>
      <c r="M146" s="91">
        <f>Size!M40</f>
        <v>164451673.50003481</v>
      </c>
      <c r="N146" s="89">
        <f>Size!N40</f>
        <v>0.10392124570529807</v>
      </c>
      <c r="O146" s="88">
        <f>Size!O40</f>
        <v>346695867.28461301</v>
      </c>
      <c r="P146" s="87">
        <f>Size!P40</f>
        <v>20722103.877655149</v>
      </c>
      <c r="Q146" s="89">
        <f>Size!Q40</f>
        <v>6.3569851944755743E-2</v>
      </c>
    </row>
    <row r="147" spans="1:17">
      <c r="B147" s="399"/>
      <c r="C147" s="163" t="s">
        <v>98</v>
      </c>
      <c r="D147" s="88">
        <f>Size!D41</f>
        <v>712457354.60778368</v>
      </c>
      <c r="E147" s="87">
        <f>Size!E41</f>
        <v>99019659.082966328</v>
      </c>
      <c r="F147" s="89">
        <f>Size!F41</f>
        <v>0.16141763019348127</v>
      </c>
      <c r="G147" s="106">
        <f>Size!G41</f>
        <v>25.875011958499545</v>
      </c>
      <c r="H147" s="92">
        <f>Size!H41</f>
        <v>1.3651791213727513</v>
      </c>
      <c r="I147" s="191">
        <f>Size!I41</f>
        <v>2.432477174088544</v>
      </c>
      <c r="J147" s="192">
        <f>Size!J41</f>
        <v>9.522654107067563E-2</v>
      </c>
      <c r="K147" s="89">
        <f>Size!K41</f>
        <v>4.0742973699709174E-2</v>
      </c>
      <c r="L147" s="90">
        <f>Size!L41</f>
        <v>1733036252.5949414</v>
      </c>
      <c r="M147" s="91">
        <f>Size!M41</f>
        <v>299278610.41253972</v>
      </c>
      <c r="N147" s="89">
        <f>Size!N41</f>
        <v>0.20873723815483294</v>
      </c>
      <c r="O147" s="88">
        <f>Size!O41</f>
        <v>353897503.11291105</v>
      </c>
      <c r="P147" s="87">
        <f>Size!P41</f>
        <v>48137828.293300152</v>
      </c>
      <c r="Q147" s="89">
        <f>Size!Q41</f>
        <v>0.15743681151446814</v>
      </c>
    </row>
    <row r="148" spans="1:17">
      <c r="B148" s="399"/>
      <c r="C148" s="163" t="s">
        <v>99</v>
      </c>
      <c r="D148" s="88">
        <f>Size!D42</f>
        <v>630910329.2442472</v>
      </c>
      <c r="E148" s="87">
        <f>Size!E42</f>
        <v>52710526.427477002</v>
      </c>
      <c r="F148" s="89">
        <f>Size!F42</f>
        <v>9.1163169151375192E-2</v>
      </c>
      <c r="G148" s="106">
        <f>Size!G42</f>
        <v>22.91338872194363</v>
      </c>
      <c r="H148" s="92">
        <f>Size!H42</f>
        <v>-0.18851814958377133</v>
      </c>
      <c r="I148" s="191">
        <f>Size!I42</f>
        <v>3.7500052786171119</v>
      </c>
      <c r="J148" s="192">
        <f>Size!J42</f>
        <v>0.19948980187948973</v>
      </c>
      <c r="K148" s="89">
        <f>Size!K42</f>
        <v>5.6186151894425815E-2</v>
      </c>
      <c r="L148" s="90">
        <f>Size!L42</f>
        <v>2365917064.9999871</v>
      </c>
      <c r="M148" s="91">
        <f>Size!M42</f>
        <v>313009716.45240331</v>
      </c>
      <c r="N148" s="89">
        <f>Size!N42</f>
        <v>0.15247142871491753</v>
      </c>
      <c r="O148" s="88">
        <f>Size!O42</f>
        <v>1758707778.204195</v>
      </c>
      <c r="P148" s="87">
        <f>Size!P42</f>
        <v>119162042.35154486</v>
      </c>
      <c r="Q148" s="89">
        <f>Size!Q42</f>
        <v>7.2679913555186257E-2</v>
      </c>
    </row>
    <row r="149" spans="1:17" ht="15" customHeight="1">
      <c r="B149" s="399"/>
      <c r="C149" s="163" t="s">
        <v>100</v>
      </c>
      <c r="D149" s="88">
        <f>Size!D43</f>
        <v>913474178.43897128</v>
      </c>
      <c r="E149" s="87">
        <f>Size!E43</f>
        <v>133926866.31517041</v>
      </c>
      <c r="F149" s="89">
        <f>Size!F43</f>
        <v>0.17180081854210963</v>
      </c>
      <c r="G149" s="106">
        <f>Size!G43</f>
        <v>33.175536946910903</v>
      </c>
      <c r="H149" s="92">
        <f>Size!H43</f>
        <v>2.0288134113780529</v>
      </c>
      <c r="I149" s="191">
        <f>Size!I43</f>
        <v>2.4306730931514333</v>
      </c>
      <c r="J149" s="192">
        <f>Size!J43</f>
        <v>8.6342478739827033E-2</v>
      </c>
      <c r="K149" s="89">
        <f>Size!K43</f>
        <v>3.6830333660722921E-2</v>
      </c>
      <c r="L149" s="90">
        <f>Size!L43</f>
        <v>2220357106.8202186</v>
      </c>
      <c r="M149" s="91">
        <f>Size!M43</f>
        <v>392840477.62611222</v>
      </c>
      <c r="N149" s="89">
        <f>Size!N43</f>
        <v>0.2149586336729237</v>
      </c>
      <c r="O149" s="88">
        <f>Size!O43</f>
        <v>437928513.23035681</v>
      </c>
      <c r="P149" s="87">
        <f>Size!P43</f>
        <v>61167724.671428919</v>
      </c>
      <c r="Q149" s="89">
        <f>Size!Q43</f>
        <v>0.16235162078673132</v>
      </c>
    </row>
    <row r="150" spans="1:17" ht="15" thickBot="1">
      <c r="B150" s="402"/>
      <c r="C150" s="164" t="s">
        <v>101</v>
      </c>
      <c r="D150" s="155">
        <f>Size!D44</f>
        <v>1208240781.5789809</v>
      </c>
      <c r="E150" s="149">
        <f>Size!E44</f>
        <v>64386373.300621271</v>
      </c>
      <c r="F150" s="151">
        <f>Size!F44</f>
        <v>5.6288958485136771E-2</v>
      </c>
      <c r="G150" s="152">
        <f>Size!G44</f>
        <v>43.880864545659385</v>
      </c>
      <c r="H150" s="153">
        <f>Size!H44</f>
        <v>-1.8217072744953526</v>
      </c>
      <c r="I150" s="193">
        <f>Size!I44</f>
        <v>2.7688454932128264</v>
      </c>
      <c r="J150" s="194">
        <f>Size!J44</f>
        <v>9.5305427472224924E-2</v>
      </c>
      <c r="K150" s="151">
        <f>Size!K44</f>
        <v>3.5647652598699404E-2</v>
      </c>
      <c r="L150" s="154">
        <f>Size!L44</f>
        <v>3345432042.790904</v>
      </c>
      <c r="M150" s="150">
        <f>Size!M44</f>
        <v>287291452.88470173</v>
      </c>
      <c r="N150" s="151">
        <f>Size!N44</f>
        <v>9.3943180321056918E-2</v>
      </c>
      <c r="O150" s="155">
        <f>Size!O44</f>
        <v>653165556.7210561</v>
      </c>
      <c r="P150" s="149">
        <f>Size!P44</f>
        <v>22937721.348799229</v>
      </c>
      <c r="Q150" s="151">
        <f>Size!Q44</f>
        <v>3.6395919160331275E-2</v>
      </c>
    </row>
    <row r="151" spans="1:17">
      <c r="A151" s="59"/>
      <c r="B151" s="415"/>
      <c r="C151" s="415"/>
      <c r="D151" s="415"/>
      <c r="E151" s="415"/>
      <c r="F151" s="415"/>
      <c r="G151" s="415"/>
      <c r="H151" s="415"/>
      <c r="I151" s="415"/>
      <c r="J151" s="415"/>
      <c r="K151" s="415"/>
      <c r="L151" s="415"/>
      <c r="M151" s="415"/>
      <c r="N151" s="415"/>
      <c r="O151" s="415"/>
      <c r="P151" s="415"/>
      <c r="Q151" s="415"/>
    </row>
    <row r="152" spans="1:17">
      <c r="A152" s="59"/>
      <c r="B152" s="415"/>
      <c r="C152" s="415"/>
      <c r="D152" s="415"/>
      <c r="E152" s="415"/>
      <c r="F152" s="415"/>
      <c r="G152" s="415"/>
      <c r="H152" s="415"/>
      <c r="I152" s="415"/>
      <c r="J152" s="415"/>
      <c r="K152" s="415"/>
      <c r="L152" s="415"/>
      <c r="M152" s="415"/>
      <c r="N152" s="415"/>
      <c r="O152" s="415"/>
      <c r="P152" s="415"/>
      <c r="Q152" s="415"/>
    </row>
    <row r="153" spans="1:17">
      <c r="A153" s="59"/>
      <c r="B153" s="59"/>
      <c r="C153" s="190" t="s">
        <v>124</v>
      </c>
      <c r="D153" s="190"/>
      <c r="E153" s="190"/>
      <c r="F153" s="190"/>
      <c r="G153" s="190"/>
      <c r="H153" s="190"/>
      <c r="I153" s="188"/>
      <c r="J153" s="188"/>
      <c r="K153" s="188"/>
      <c r="L153" s="412"/>
      <c r="M153" s="413"/>
      <c r="N153" s="413"/>
      <c r="O153" s="412"/>
      <c r="P153" s="413"/>
      <c r="Q153" s="413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08"/>
      <c r="J155" s="208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11"/>
      <c r="C156" s="66"/>
      <c r="D156" s="67"/>
      <c r="E156" s="67"/>
      <c r="F156" s="68"/>
      <c r="G156" s="69"/>
      <c r="H156" s="69"/>
      <c r="I156" s="209"/>
      <c r="J156" s="209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11"/>
      <c r="C157" s="66"/>
      <c r="D157" s="67"/>
      <c r="E157" s="67"/>
      <c r="F157" s="68"/>
      <c r="G157" s="69"/>
      <c r="H157" s="69"/>
      <c r="I157" s="209"/>
      <c r="J157" s="209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11"/>
      <c r="C158" s="66"/>
      <c r="D158" s="67"/>
      <c r="E158" s="67"/>
      <c r="F158" s="68"/>
      <c r="G158" s="69"/>
      <c r="H158" s="69"/>
      <c r="I158" s="209"/>
      <c r="J158" s="209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11"/>
      <c r="C159" s="73"/>
      <c r="D159" s="70"/>
      <c r="E159" s="70"/>
      <c r="F159" s="71"/>
      <c r="G159" s="72"/>
      <c r="H159" s="72"/>
      <c r="I159" s="210"/>
      <c r="J159" s="210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11"/>
      <c r="C160" s="73"/>
      <c r="D160" s="70"/>
      <c r="E160" s="70"/>
      <c r="F160" s="71"/>
      <c r="G160" s="72"/>
      <c r="H160" s="72"/>
      <c r="I160" s="210"/>
      <c r="J160" s="210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11"/>
      <c r="C161" s="73"/>
      <c r="D161" s="70"/>
      <c r="E161" s="70"/>
      <c r="F161" s="71"/>
      <c r="G161" s="72"/>
      <c r="H161" s="72"/>
      <c r="I161" s="210"/>
      <c r="J161" s="210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11"/>
      <c r="C162" s="73"/>
      <c r="D162" s="70"/>
      <c r="E162" s="70"/>
      <c r="F162" s="71"/>
      <c r="G162" s="72"/>
      <c r="H162" s="72"/>
      <c r="I162" s="210"/>
      <c r="J162" s="210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11"/>
      <c r="C163" s="73"/>
      <c r="D163" s="70"/>
      <c r="E163" s="70"/>
      <c r="F163" s="71"/>
      <c r="G163" s="72"/>
      <c r="H163" s="72"/>
      <c r="I163" s="210"/>
      <c r="J163" s="210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11"/>
      <c r="C164" s="73"/>
      <c r="D164" s="70"/>
      <c r="E164" s="70"/>
      <c r="F164" s="71"/>
      <c r="G164" s="72"/>
      <c r="H164" s="72"/>
      <c r="I164" s="210"/>
      <c r="J164" s="210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11"/>
      <c r="C165" s="73"/>
      <c r="D165" s="70"/>
      <c r="E165" s="70"/>
      <c r="F165" s="71"/>
      <c r="G165" s="72"/>
      <c r="H165" s="72"/>
      <c r="I165" s="210"/>
      <c r="J165" s="210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11"/>
      <c r="C166" s="73"/>
      <c r="D166" s="70"/>
      <c r="E166" s="70"/>
      <c r="F166" s="71"/>
      <c r="G166" s="72"/>
      <c r="H166" s="72"/>
      <c r="I166" s="210"/>
      <c r="J166" s="210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11"/>
      <c r="C167" s="73"/>
      <c r="D167" s="70"/>
      <c r="E167" s="70"/>
      <c r="F167" s="71"/>
      <c r="G167" s="72"/>
      <c r="H167" s="72"/>
      <c r="I167" s="210"/>
      <c r="J167" s="210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11"/>
      <c r="C168" s="73"/>
      <c r="D168" s="70"/>
      <c r="E168" s="70"/>
      <c r="F168" s="71"/>
      <c r="G168" s="72"/>
      <c r="H168" s="72"/>
      <c r="I168" s="210"/>
      <c r="J168" s="210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11"/>
      <c r="C169" s="73"/>
      <c r="D169" s="70"/>
      <c r="E169" s="70"/>
      <c r="F169" s="71"/>
      <c r="G169" s="72"/>
      <c r="H169" s="72"/>
      <c r="I169" s="210"/>
      <c r="J169" s="210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11"/>
      <c r="C170" s="73"/>
      <c r="D170" s="70"/>
      <c r="E170" s="70"/>
      <c r="F170" s="71"/>
      <c r="G170" s="72"/>
      <c r="H170" s="72"/>
      <c r="I170" s="210"/>
      <c r="J170" s="210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11"/>
      <c r="C171" s="73"/>
      <c r="D171" s="70"/>
      <c r="E171" s="70"/>
      <c r="F171" s="71"/>
      <c r="G171" s="72"/>
      <c r="H171" s="72"/>
      <c r="I171" s="210"/>
      <c r="J171" s="210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11"/>
      <c r="C172" s="73"/>
      <c r="D172" s="70"/>
      <c r="E172" s="70"/>
      <c r="F172" s="71"/>
      <c r="G172" s="72"/>
      <c r="H172" s="72"/>
      <c r="I172" s="210"/>
      <c r="J172" s="210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11"/>
      <c r="C173" s="73"/>
      <c r="D173" s="70"/>
      <c r="E173" s="70"/>
      <c r="F173" s="71"/>
      <c r="G173" s="72"/>
      <c r="H173" s="72"/>
      <c r="I173" s="210"/>
      <c r="J173" s="210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11"/>
      <c r="C174" s="73"/>
      <c r="D174" s="70"/>
      <c r="E174" s="70"/>
      <c r="F174" s="71"/>
      <c r="G174" s="72"/>
      <c r="H174" s="72"/>
      <c r="I174" s="210"/>
      <c r="J174" s="210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11"/>
      <c r="C175" s="73"/>
      <c r="D175" s="70"/>
      <c r="E175" s="70"/>
      <c r="F175" s="71"/>
      <c r="G175" s="72"/>
      <c r="H175" s="72"/>
      <c r="I175" s="210"/>
      <c r="J175" s="210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11"/>
      <c r="C176" s="73"/>
      <c r="D176" s="70"/>
      <c r="E176" s="70"/>
      <c r="F176" s="71"/>
      <c r="G176" s="72"/>
      <c r="H176" s="72"/>
      <c r="I176" s="210"/>
      <c r="J176" s="210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11"/>
      <c r="C177" s="73"/>
      <c r="D177" s="70"/>
      <c r="E177" s="70"/>
      <c r="F177" s="71"/>
      <c r="G177" s="72"/>
      <c r="H177" s="72"/>
      <c r="I177" s="210"/>
      <c r="J177" s="210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11"/>
      <c r="C178" s="73"/>
      <c r="D178" s="70"/>
      <c r="E178" s="70"/>
      <c r="F178" s="71"/>
      <c r="G178" s="72"/>
      <c r="H178" s="72"/>
      <c r="I178" s="210"/>
      <c r="J178" s="210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11"/>
      <c r="C179" s="73"/>
      <c r="D179" s="70"/>
      <c r="E179" s="70"/>
      <c r="F179" s="71"/>
      <c r="G179" s="72"/>
      <c r="H179" s="72"/>
      <c r="I179" s="210"/>
      <c r="J179" s="210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11"/>
      <c r="C180" s="73"/>
      <c r="D180" s="70"/>
      <c r="E180" s="70"/>
      <c r="F180" s="71"/>
      <c r="G180" s="72"/>
      <c r="H180" s="72"/>
      <c r="I180" s="210"/>
      <c r="J180" s="210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11"/>
      <c r="C181" s="73"/>
      <c r="D181" s="70"/>
      <c r="E181" s="70"/>
      <c r="F181" s="71"/>
      <c r="G181" s="72"/>
      <c r="H181" s="72"/>
      <c r="I181" s="210"/>
      <c r="J181" s="210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11"/>
      <c r="C182" s="73"/>
      <c r="D182" s="70"/>
      <c r="E182" s="70"/>
      <c r="F182" s="71"/>
      <c r="G182" s="72"/>
      <c r="H182" s="72"/>
      <c r="I182" s="210"/>
      <c r="J182" s="210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11"/>
      <c r="C183" s="73"/>
      <c r="D183" s="70"/>
      <c r="E183" s="70"/>
      <c r="F183" s="71"/>
      <c r="G183" s="72"/>
      <c r="H183" s="72"/>
      <c r="I183" s="210"/>
      <c r="J183" s="210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11"/>
      <c r="C184" s="73"/>
      <c r="D184" s="70"/>
      <c r="E184" s="70"/>
      <c r="F184" s="71"/>
      <c r="G184" s="72"/>
      <c r="H184" s="72"/>
      <c r="I184" s="210"/>
      <c r="J184" s="210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11"/>
      <c r="C185" s="73"/>
      <c r="D185" s="70"/>
      <c r="E185" s="70"/>
      <c r="F185" s="71"/>
      <c r="G185" s="72"/>
      <c r="H185" s="72"/>
      <c r="I185" s="210"/>
      <c r="J185" s="210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11"/>
      <c r="C186" s="73"/>
      <c r="D186" s="70"/>
      <c r="E186" s="70"/>
      <c r="F186" s="71"/>
      <c r="G186" s="72"/>
      <c r="H186" s="72"/>
      <c r="I186" s="210"/>
      <c r="J186" s="210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11"/>
      <c r="C187" s="73"/>
      <c r="D187" s="70"/>
      <c r="E187" s="70"/>
      <c r="F187" s="71"/>
      <c r="G187" s="72"/>
      <c r="H187" s="72"/>
      <c r="I187" s="210"/>
      <c r="J187" s="210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11"/>
      <c r="C188" s="73"/>
      <c r="D188" s="70"/>
      <c r="E188" s="70"/>
      <c r="F188" s="71"/>
      <c r="G188" s="72"/>
      <c r="H188" s="72"/>
      <c r="I188" s="210"/>
      <c r="J188" s="210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11"/>
      <c r="C189" s="73"/>
      <c r="D189" s="70"/>
      <c r="E189" s="70"/>
      <c r="F189" s="71"/>
      <c r="G189" s="72"/>
      <c r="H189" s="72"/>
      <c r="I189" s="210"/>
      <c r="J189" s="210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11"/>
      <c r="C190" s="73"/>
      <c r="D190" s="70"/>
      <c r="E190" s="70"/>
      <c r="F190" s="71"/>
      <c r="G190" s="72"/>
      <c r="H190" s="72"/>
      <c r="I190" s="210"/>
      <c r="J190" s="210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11"/>
      <c r="C191" s="73"/>
      <c r="D191" s="70"/>
      <c r="E191" s="70"/>
      <c r="F191" s="71"/>
      <c r="G191" s="72"/>
      <c r="H191" s="72"/>
      <c r="I191" s="210"/>
      <c r="J191" s="210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11"/>
      <c r="C192" s="73"/>
      <c r="D192" s="70"/>
      <c r="E192" s="70"/>
      <c r="F192" s="71"/>
      <c r="G192" s="72"/>
      <c r="H192" s="72"/>
      <c r="I192" s="210"/>
      <c r="J192" s="210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11"/>
      <c r="C193" s="73"/>
      <c r="D193" s="70"/>
      <c r="E193" s="70"/>
      <c r="F193" s="71"/>
      <c r="G193" s="72"/>
      <c r="H193" s="72"/>
      <c r="I193" s="210"/>
      <c r="J193" s="210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11"/>
      <c r="C194" s="161"/>
      <c r="D194" s="70"/>
      <c r="E194" s="70"/>
      <c r="F194" s="71"/>
      <c r="G194" s="72"/>
      <c r="H194" s="72"/>
      <c r="I194" s="210"/>
      <c r="J194" s="210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14"/>
      <c r="C195" s="73"/>
      <c r="D195" s="70"/>
      <c r="E195" s="70"/>
      <c r="F195" s="71"/>
      <c r="G195" s="72"/>
      <c r="H195" s="72"/>
      <c r="I195" s="210"/>
      <c r="J195" s="210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14"/>
      <c r="C196" s="73"/>
      <c r="D196" s="70"/>
      <c r="E196" s="70"/>
      <c r="F196" s="71"/>
      <c r="G196" s="72"/>
      <c r="H196" s="72"/>
      <c r="I196" s="210"/>
      <c r="J196" s="210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14"/>
      <c r="C197" s="74"/>
      <c r="D197" s="70"/>
      <c r="E197" s="70"/>
      <c r="F197" s="71"/>
      <c r="G197" s="72"/>
      <c r="H197" s="72"/>
      <c r="I197" s="210"/>
      <c r="J197" s="210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14"/>
      <c r="C198" s="74"/>
      <c r="D198" s="70"/>
      <c r="E198" s="70"/>
      <c r="F198" s="71"/>
      <c r="G198" s="72"/>
      <c r="H198" s="72"/>
      <c r="I198" s="210"/>
      <c r="J198" s="210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14"/>
      <c r="C199" s="74"/>
      <c r="D199" s="70"/>
      <c r="E199" s="70"/>
      <c r="F199" s="71"/>
      <c r="G199" s="72"/>
      <c r="H199" s="72"/>
      <c r="I199" s="210"/>
      <c r="J199" s="210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14"/>
      <c r="C200" s="74"/>
      <c r="D200" s="70"/>
      <c r="E200" s="70"/>
      <c r="F200" s="71"/>
      <c r="G200" s="72"/>
      <c r="H200" s="72"/>
      <c r="I200" s="210"/>
      <c r="J200" s="210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14"/>
      <c r="C201" s="74"/>
      <c r="D201" s="70"/>
      <c r="E201" s="70"/>
      <c r="F201" s="71"/>
      <c r="G201" s="72"/>
      <c r="H201" s="72"/>
      <c r="I201" s="210"/>
      <c r="J201" s="210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14"/>
      <c r="C202" s="74"/>
      <c r="D202" s="70"/>
      <c r="E202" s="70"/>
      <c r="F202" s="71"/>
      <c r="G202" s="72"/>
      <c r="H202" s="72"/>
      <c r="I202" s="210"/>
      <c r="J202" s="210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14"/>
      <c r="C203" s="74"/>
      <c r="D203" s="70"/>
      <c r="E203" s="70"/>
      <c r="F203" s="71"/>
      <c r="G203" s="72"/>
      <c r="H203" s="72"/>
      <c r="I203" s="210"/>
      <c r="J203" s="210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14"/>
      <c r="C204" s="74"/>
      <c r="D204" s="70"/>
      <c r="E204" s="70"/>
      <c r="F204" s="71"/>
      <c r="G204" s="72"/>
      <c r="H204" s="72"/>
      <c r="I204" s="210"/>
      <c r="J204" s="210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14"/>
      <c r="C205" s="74"/>
      <c r="D205" s="70"/>
      <c r="E205" s="70"/>
      <c r="F205" s="71"/>
      <c r="G205" s="72"/>
      <c r="H205" s="72"/>
      <c r="I205" s="210"/>
      <c r="J205" s="210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14"/>
      <c r="C206" s="74"/>
      <c r="D206" s="70"/>
      <c r="E206" s="70"/>
      <c r="F206" s="71"/>
      <c r="G206" s="72"/>
      <c r="H206" s="72"/>
      <c r="I206" s="210"/>
      <c r="J206" s="210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14"/>
      <c r="C207" s="74"/>
      <c r="D207" s="70"/>
      <c r="E207" s="70"/>
      <c r="F207" s="71"/>
      <c r="G207" s="72"/>
      <c r="H207" s="72"/>
      <c r="I207" s="210"/>
      <c r="J207" s="210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14"/>
      <c r="C208" s="73"/>
      <c r="D208" s="70"/>
      <c r="E208" s="70"/>
      <c r="F208" s="71"/>
      <c r="G208" s="72"/>
      <c r="H208" s="72"/>
      <c r="I208" s="210"/>
      <c r="J208" s="210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14"/>
      <c r="C209" s="66"/>
      <c r="D209" s="70"/>
      <c r="E209" s="70"/>
      <c r="F209" s="71"/>
      <c r="G209" s="72"/>
      <c r="H209" s="72"/>
      <c r="I209" s="210"/>
      <c r="J209" s="210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14"/>
      <c r="C210" s="66"/>
      <c r="D210" s="70"/>
      <c r="E210" s="70"/>
      <c r="F210" s="71"/>
      <c r="G210" s="72"/>
      <c r="H210" s="72"/>
      <c r="I210" s="210"/>
      <c r="J210" s="210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14"/>
      <c r="C211" s="66"/>
      <c r="D211" s="70"/>
      <c r="E211" s="70"/>
      <c r="F211" s="71"/>
      <c r="G211" s="72"/>
      <c r="H211" s="72"/>
      <c r="I211" s="210"/>
      <c r="J211" s="210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14"/>
      <c r="C212" s="66"/>
      <c r="D212" s="70"/>
      <c r="E212" s="70"/>
      <c r="F212" s="71"/>
      <c r="G212" s="72"/>
      <c r="H212" s="72"/>
      <c r="I212" s="210"/>
      <c r="J212" s="210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11"/>
      <c r="C213" s="74"/>
      <c r="D213" s="70"/>
      <c r="E213" s="70"/>
      <c r="F213" s="71"/>
      <c r="G213" s="72"/>
      <c r="H213" s="72"/>
      <c r="I213" s="210"/>
      <c r="J213" s="210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11"/>
      <c r="C214" s="74"/>
      <c r="D214" s="70"/>
      <c r="E214" s="70"/>
      <c r="F214" s="71"/>
      <c r="G214" s="72"/>
      <c r="H214" s="72"/>
      <c r="I214" s="210"/>
      <c r="J214" s="210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11"/>
      <c r="C215" s="74"/>
      <c r="D215" s="70"/>
      <c r="E215" s="70"/>
      <c r="F215" s="71"/>
      <c r="G215" s="72"/>
      <c r="H215" s="72"/>
      <c r="I215" s="210"/>
      <c r="J215" s="210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11"/>
      <c r="C216" s="74"/>
      <c r="D216" s="70"/>
      <c r="E216" s="70"/>
      <c r="F216" s="71"/>
      <c r="G216" s="72"/>
      <c r="H216" s="72"/>
      <c r="I216" s="210"/>
      <c r="J216" s="210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11"/>
      <c r="C217" s="74"/>
      <c r="D217" s="70"/>
      <c r="E217" s="70"/>
      <c r="F217" s="71"/>
      <c r="G217" s="72"/>
      <c r="H217" s="72"/>
      <c r="I217" s="210"/>
      <c r="J217" s="210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11"/>
      <c r="C218" s="161"/>
      <c r="D218" s="75"/>
      <c r="E218" s="75"/>
      <c r="F218" s="76"/>
      <c r="G218" s="77"/>
      <c r="H218" s="77"/>
      <c r="I218" s="211"/>
      <c r="J218" s="211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11"/>
      <c r="C219" s="161"/>
      <c r="D219" s="75"/>
      <c r="E219" s="75"/>
      <c r="F219" s="76"/>
      <c r="G219" s="77"/>
      <c r="H219" s="77"/>
      <c r="I219" s="211"/>
      <c r="J219" s="211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11"/>
      <c r="C220" s="161"/>
      <c r="D220" s="75"/>
      <c r="E220" s="75"/>
      <c r="F220" s="76"/>
      <c r="G220" s="77"/>
      <c r="H220" s="77"/>
      <c r="I220" s="211"/>
      <c r="J220" s="211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11"/>
      <c r="C221" s="161"/>
      <c r="D221" s="75"/>
      <c r="E221" s="75"/>
      <c r="F221" s="76"/>
      <c r="G221" s="77"/>
      <c r="H221" s="77"/>
      <c r="I221" s="211"/>
      <c r="J221" s="211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11"/>
      <c r="C222" s="161"/>
      <c r="D222" s="75"/>
      <c r="E222" s="75"/>
      <c r="F222" s="76"/>
      <c r="G222" s="77"/>
      <c r="H222" s="77"/>
      <c r="I222" s="211"/>
      <c r="J222" s="211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11"/>
      <c r="C223" s="161"/>
      <c r="D223" s="75"/>
      <c r="E223" s="75"/>
      <c r="F223" s="76"/>
      <c r="G223" s="77"/>
      <c r="H223" s="77"/>
      <c r="I223" s="211"/>
      <c r="J223" s="211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11"/>
      <c r="C224" s="161"/>
      <c r="D224" s="75"/>
      <c r="E224" s="75"/>
      <c r="F224" s="76"/>
      <c r="G224" s="77"/>
      <c r="H224" s="77"/>
      <c r="I224" s="211"/>
      <c r="J224" s="211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11"/>
      <c r="C225" s="161"/>
      <c r="D225" s="75"/>
      <c r="E225" s="75"/>
      <c r="F225" s="76"/>
      <c r="G225" s="77"/>
      <c r="H225" s="77"/>
      <c r="I225" s="211"/>
      <c r="J225" s="211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11"/>
      <c r="C226" s="161"/>
      <c r="D226" s="75"/>
      <c r="E226" s="75"/>
      <c r="F226" s="76"/>
      <c r="G226" s="77"/>
      <c r="H226" s="77"/>
      <c r="I226" s="211"/>
      <c r="J226" s="211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11"/>
      <c r="C227" s="161"/>
      <c r="D227" s="75"/>
      <c r="E227" s="75"/>
      <c r="F227" s="76"/>
      <c r="G227" s="77"/>
      <c r="H227" s="77"/>
      <c r="I227" s="211"/>
      <c r="J227" s="211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11"/>
      <c r="C228" s="161"/>
      <c r="D228" s="75"/>
      <c r="E228" s="75"/>
      <c r="F228" s="76"/>
      <c r="G228" s="77"/>
      <c r="H228" s="77"/>
      <c r="I228" s="211"/>
      <c r="J228" s="211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11"/>
      <c r="C229" s="161"/>
      <c r="D229" s="75"/>
      <c r="E229" s="75"/>
      <c r="F229" s="76"/>
      <c r="G229" s="77"/>
      <c r="H229" s="77"/>
      <c r="I229" s="211"/>
      <c r="J229" s="211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11"/>
      <c r="C230" s="161"/>
      <c r="D230" s="75"/>
      <c r="E230" s="75"/>
      <c r="F230" s="76"/>
      <c r="G230" s="77"/>
      <c r="H230" s="77"/>
      <c r="I230" s="211"/>
      <c r="J230" s="211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11"/>
      <c r="C231" s="161"/>
      <c r="D231" s="75"/>
      <c r="E231" s="75"/>
      <c r="F231" s="76"/>
      <c r="G231" s="77"/>
      <c r="H231" s="77"/>
      <c r="I231" s="211"/>
      <c r="J231" s="211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11"/>
      <c r="C232" s="161"/>
      <c r="D232" s="75"/>
      <c r="E232" s="75"/>
      <c r="F232" s="76"/>
      <c r="G232" s="77"/>
      <c r="H232" s="77"/>
      <c r="I232" s="211"/>
      <c r="J232" s="211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11"/>
      <c r="C233" s="161"/>
      <c r="D233" s="75"/>
      <c r="E233" s="75"/>
      <c r="F233" s="76"/>
      <c r="G233" s="77"/>
      <c r="H233" s="77"/>
      <c r="I233" s="211"/>
      <c r="J233" s="211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11"/>
      <c r="C234" s="161"/>
      <c r="D234" s="75"/>
      <c r="E234" s="75"/>
      <c r="F234" s="76"/>
      <c r="G234" s="77"/>
      <c r="H234" s="77"/>
      <c r="I234" s="211"/>
      <c r="J234" s="211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11"/>
      <c r="C235" s="161"/>
      <c r="D235" s="75"/>
      <c r="E235" s="75"/>
      <c r="F235" s="76"/>
      <c r="G235" s="77"/>
      <c r="H235" s="77"/>
      <c r="I235" s="211"/>
      <c r="J235" s="211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11"/>
      <c r="C236" s="161"/>
      <c r="D236" s="75"/>
      <c r="E236" s="75"/>
      <c r="F236" s="76"/>
      <c r="G236" s="77"/>
      <c r="H236" s="77"/>
      <c r="I236" s="211"/>
      <c r="J236" s="211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11"/>
      <c r="C237" s="161"/>
      <c r="D237" s="75"/>
      <c r="E237" s="75"/>
      <c r="F237" s="76"/>
      <c r="G237" s="77"/>
      <c r="H237" s="77"/>
      <c r="I237" s="211"/>
      <c r="J237" s="211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11"/>
      <c r="C238" s="161"/>
      <c r="D238" s="75"/>
      <c r="E238" s="75"/>
      <c r="F238" s="76"/>
      <c r="G238" s="77"/>
      <c r="H238" s="77"/>
      <c r="I238" s="211"/>
      <c r="J238" s="211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11"/>
      <c r="C239" s="161"/>
      <c r="D239" s="75"/>
      <c r="E239" s="75"/>
      <c r="F239" s="76"/>
      <c r="G239" s="77"/>
      <c r="H239" s="77"/>
      <c r="I239" s="211"/>
      <c r="J239" s="211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11"/>
      <c r="C240" s="161"/>
      <c r="D240" s="75"/>
      <c r="E240" s="75"/>
      <c r="F240" s="76"/>
      <c r="G240" s="77"/>
      <c r="H240" s="77"/>
      <c r="I240" s="211"/>
      <c r="J240" s="211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11"/>
      <c r="C241" s="161"/>
      <c r="D241" s="75"/>
      <c r="E241" s="75"/>
      <c r="F241" s="76"/>
      <c r="G241" s="77"/>
      <c r="H241" s="77"/>
      <c r="I241" s="211"/>
      <c r="J241" s="211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11"/>
      <c r="C242" s="161"/>
      <c r="D242" s="75"/>
      <c r="E242" s="75"/>
      <c r="F242" s="76"/>
      <c r="G242" s="77"/>
      <c r="H242" s="77"/>
      <c r="I242" s="211"/>
      <c r="J242" s="211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11"/>
      <c r="C243" s="161"/>
      <c r="D243" s="75"/>
      <c r="E243" s="75"/>
      <c r="F243" s="76"/>
      <c r="G243" s="77"/>
      <c r="H243" s="77"/>
      <c r="I243" s="211"/>
      <c r="J243" s="211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11"/>
      <c r="C244" s="161"/>
      <c r="D244" s="75"/>
      <c r="E244" s="75"/>
      <c r="F244" s="76"/>
      <c r="G244" s="77"/>
      <c r="H244" s="77"/>
      <c r="I244" s="211"/>
      <c r="J244" s="211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11"/>
      <c r="C245" s="161"/>
      <c r="D245" s="75"/>
      <c r="E245" s="75"/>
      <c r="F245" s="76"/>
      <c r="G245" s="77"/>
      <c r="H245" s="77"/>
      <c r="I245" s="211"/>
      <c r="J245" s="211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11"/>
      <c r="C246" s="161"/>
      <c r="D246" s="75"/>
      <c r="E246" s="75"/>
      <c r="F246" s="76"/>
      <c r="G246" s="77"/>
      <c r="H246" s="77"/>
      <c r="I246" s="211"/>
      <c r="J246" s="211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11"/>
      <c r="C247" s="161"/>
      <c r="D247" s="75"/>
      <c r="E247" s="75"/>
      <c r="F247" s="76"/>
      <c r="G247" s="77"/>
      <c r="H247" s="77"/>
      <c r="I247" s="211"/>
      <c r="J247" s="211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11"/>
      <c r="C248" s="161"/>
      <c r="D248" s="75"/>
      <c r="E248" s="75"/>
      <c r="F248" s="76"/>
      <c r="G248" s="77"/>
      <c r="H248" s="77"/>
      <c r="I248" s="211"/>
      <c r="J248" s="211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11"/>
      <c r="C249" s="161"/>
      <c r="D249" s="75"/>
      <c r="E249" s="75"/>
      <c r="F249" s="76"/>
      <c r="G249" s="77"/>
      <c r="H249" s="77"/>
      <c r="I249" s="211"/>
      <c r="J249" s="211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11"/>
      <c r="C250" s="161"/>
      <c r="D250" s="75"/>
      <c r="E250" s="75"/>
      <c r="F250" s="76"/>
      <c r="G250" s="77"/>
      <c r="H250" s="77"/>
      <c r="I250" s="211"/>
      <c r="J250" s="211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11"/>
      <c r="C251" s="161"/>
      <c r="D251" s="75"/>
      <c r="E251" s="75"/>
      <c r="F251" s="76"/>
      <c r="G251" s="77"/>
      <c r="H251" s="77"/>
      <c r="I251" s="211"/>
      <c r="J251" s="211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11"/>
      <c r="C252" s="161"/>
      <c r="D252" s="75"/>
      <c r="E252" s="75"/>
      <c r="F252" s="76"/>
      <c r="G252" s="77"/>
      <c r="H252" s="77"/>
      <c r="I252" s="211"/>
      <c r="J252" s="211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11"/>
      <c r="C253" s="161"/>
      <c r="D253" s="75"/>
      <c r="E253" s="75"/>
      <c r="F253" s="76"/>
      <c r="G253" s="77"/>
      <c r="H253" s="77"/>
      <c r="I253" s="211"/>
      <c r="J253" s="211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11"/>
      <c r="C254" s="161"/>
      <c r="D254" s="75"/>
      <c r="E254" s="75"/>
      <c r="F254" s="76"/>
      <c r="G254" s="77"/>
      <c r="H254" s="77"/>
      <c r="I254" s="211"/>
      <c r="J254" s="211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11"/>
      <c r="C255" s="161"/>
      <c r="D255" s="75"/>
      <c r="E255" s="75"/>
      <c r="F255" s="76"/>
      <c r="G255" s="77"/>
      <c r="H255" s="77"/>
      <c r="I255" s="211"/>
      <c r="J255" s="211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11"/>
      <c r="C256" s="161"/>
      <c r="D256" s="75"/>
      <c r="E256" s="75"/>
      <c r="F256" s="76"/>
      <c r="G256" s="77"/>
      <c r="H256" s="77"/>
      <c r="I256" s="211"/>
      <c r="J256" s="211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11"/>
      <c r="C257" s="161"/>
      <c r="D257" s="75"/>
      <c r="E257" s="75"/>
      <c r="F257" s="76"/>
      <c r="G257" s="77"/>
      <c r="H257" s="77"/>
      <c r="I257" s="211"/>
      <c r="J257" s="211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11"/>
      <c r="C258" s="161"/>
      <c r="D258" s="75"/>
      <c r="E258" s="75"/>
      <c r="F258" s="76"/>
      <c r="G258" s="77"/>
      <c r="H258" s="77"/>
      <c r="I258" s="211"/>
      <c r="J258" s="211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11"/>
      <c r="C259" s="161"/>
      <c r="D259" s="75"/>
      <c r="E259" s="75"/>
      <c r="F259" s="76"/>
      <c r="G259" s="77"/>
      <c r="H259" s="77"/>
      <c r="I259" s="211"/>
      <c r="J259" s="211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11"/>
      <c r="C260" s="161"/>
      <c r="D260" s="75"/>
      <c r="E260" s="75"/>
      <c r="F260" s="76"/>
      <c r="G260" s="77"/>
      <c r="H260" s="77"/>
      <c r="I260" s="211"/>
      <c r="J260" s="211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11"/>
      <c r="C261" s="161"/>
      <c r="D261" s="75"/>
      <c r="E261" s="75"/>
      <c r="F261" s="76"/>
      <c r="G261" s="77"/>
      <c r="H261" s="77"/>
      <c r="I261" s="211"/>
      <c r="J261" s="211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11"/>
      <c r="C262" s="161"/>
      <c r="D262" s="75"/>
      <c r="E262" s="75"/>
      <c r="F262" s="76"/>
      <c r="G262" s="77"/>
      <c r="H262" s="77"/>
      <c r="I262" s="211"/>
      <c r="J262" s="211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11"/>
      <c r="C263" s="161"/>
      <c r="D263" s="75"/>
      <c r="E263" s="75"/>
      <c r="F263" s="76"/>
      <c r="G263" s="77"/>
      <c r="H263" s="77"/>
      <c r="I263" s="211"/>
      <c r="J263" s="211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11"/>
      <c r="C264" s="161"/>
      <c r="D264" s="75"/>
      <c r="E264" s="75"/>
      <c r="F264" s="76"/>
      <c r="G264" s="77"/>
      <c r="H264" s="77"/>
      <c r="I264" s="211"/>
      <c r="J264" s="211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11"/>
      <c r="C265" s="161"/>
      <c r="D265" s="75"/>
      <c r="E265" s="75"/>
      <c r="F265" s="76"/>
      <c r="G265" s="77"/>
      <c r="H265" s="77"/>
      <c r="I265" s="211"/>
      <c r="J265" s="211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11"/>
      <c r="C266" s="161"/>
      <c r="D266" s="75"/>
      <c r="E266" s="75"/>
      <c r="F266" s="76"/>
      <c r="G266" s="77"/>
      <c r="H266" s="77"/>
      <c r="I266" s="211"/>
      <c r="J266" s="211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11"/>
      <c r="C267" s="161"/>
      <c r="D267" s="75"/>
      <c r="E267" s="75"/>
      <c r="F267" s="76"/>
      <c r="G267" s="77"/>
      <c r="H267" s="77"/>
      <c r="I267" s="211"/>
      <c r="J267" s="211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11"/>
      <c r="C268" s="161"/>
      <c r="D268" s="75"/>
      <c r="E268" s="75"/>
      <c r="F268" s="76"/>
      <c r="G268" s="77"/>
      <c r="H268" s="77"/>
      <c r="I268" s="211"/>
      <c r="J268" s="211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11"/>
      <c r="C269" s="161"/>
      <c r="D269" s="75"/>
      <c r="E269" s="75"/>
      <c r="F269" s="76"/>
      <c r="G269" s="77"/>
      <c r="H269" s="77"/>
      <c r="I269" s="211"/>
      <c r="J269" s="211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11"/>
      <c r="C270" s="161"/>
      <c r="D270" s="75"/>
      <c r="E270" s="75"/>
      <c r="F270" s="76"/>
      <c r="G270" s="77"/>
      <c r="H270" s="77"/>
      <c r="I270" s="211"/>
      <c r="J270" s="211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11"/>
      <c r="C271" s="161"/>
      <c r="D271" s="75"/>
      <c r="E271" s="75"/>
      <c r="F271" s="76"/>
      <c r="G271" s="77"/>
      <c r="H271" s="77"/>
      <c r="I271" s="211"/>
      <c r="J271" s="211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11"/>
      <c r="C272" s="161"/>
      <c r="D272" s="75"/>
      <c r="E272" s="75"/>
      <c r="F272" s="76"/>
      <c r="G272" s="77"/>
      <c r="H272" s="77"/>
      <c r="I272" s="211"/>
      <c r="J272" s="211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11"/>
      <c r="C273" s="161"/>
      <c r="D273" s="75"/>
      <c r="E273" s="75"/>
      <c r="F273" s="76"/>
      <c r="G273" s="77"/>
      <c r="H273" s="77"/>
      <c r="I273" s="211"/>
      <c r="J273" s="211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11"/>
      <c r="C274" s="161"/>
      <c r="D274" s="75"/>
      <c r="E274" s="75"/>
      <c r="F274" s="76"/>
      <c r="G274" s="77"/>
      <c r="H274" s="77"/>
      <c r="I274" s="211"/>
      <c r="J274" s="211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11"/>
      <c r="C275" s="161"/>
      <c r="D275" s="75"/>
      <c r="E275" s="75"/>
      <c r="F275" s="76"/>
      <c r="G275" s="77"/>
      <c r="H275" s="77"/>
      <c r="I275" s="211"/>
      <c r="J275" s="211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11"/>
      <c r="C276" s="161"/>
      <c r="D276" s="75"/>
      <c r="E276" s="75"/>
      <c r="F276" s="76"/>
      <c r="G276" s="77"/>
      <c r="H276" s="77"/>
      <c r="I276" s="211"/>
      <c r="J276" s="211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11"/>
      <c r="C277" s="161"/>
      <c r="D277" s="75"/>
      <c r="E277" s="75"/>
      <c r="F277" s="76"/>
      <c r="G277" s="77"/>
      <c r="H277" s="77"/>
      <c r="I277" s="211"/>
      <c r="J277" s="211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11"/>
      <c r="C278" s="161"/>
      <c r="D278" s="75"/>
      <c r="E278" s="75"/>
      <c r="F278" s="76"/>
      <c r="G278" s="77"/>
      <c r="H278" s="77"/>
      <c r="I278" s="211"/>
      <c r="J278" s="211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11"/>
      <c r="C279" s="161"/>
      <c r="D279" s="75"/>
      <c r="E279" s="75"/>
      <c r="F279" s="76"/>
      <c r="G279" s="77"/>
      <c r="H279" s="77"/>
      <c r="I279" s="211"/>
      <c r="J279" s="211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11"/>
      <c r="C280" s="161"/>
      <c r="D280" s="75"/>
      <c r="E280" s="75"/>
      <c r="F280" s="76"/>
      <c r="G280" s="77"/>
      <c r="H280" s="77"/>
      <c r="I280" s="211"/>
      <c r="J280" s="211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11"/>
      <c r="C281" s="161"/>
      <c r="D281" s="75"/>
      <c r="E281" s="75"/>
      <c r="F281" s="76"/>
      <c r="G281" s="77"/>
      <c r="H281" s="77"/>
      <c r="I281" s="211"/>
      <c r="J281" s="211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11"/>
      <c r="C282" s="161"/>
      <c r="D282" s="75"/>
      <c r="E282" s="75"/>
      <c r="F282" s="76"/>
      <c r="G282" s="77"/>
      <c r="H282" s="77"/>
      <c r="I282" s="211"/>
      <c r="J282" s="211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11"/>
      <c r="C283" s="161"/>
      <c r="D283" s="75"/>
      <c r="E283" s="75"/>
      <c r="F283" s="76"/>
      <c r="G283" s="77"/>
      <c r="H283" s="77"/>
      <c r="I283" s="211"/>
      <c r="J283" s="211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11"/>
      <c r="C284" s="161"/>
      <c r="D284" s="75"/>
      <c r="E284" s="75"/>
      <c r="F284" s="76"/>
      <c r="G284" s="77"/>
      <c r="H284" s="77"/>
      <c r="I284" s="211"/>
      <c r="J284" s="211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11"/>
      <c r="C285" s="161"/>
      <c r="D285" s="75"/>
      <c r="E285" s="75"/>
      <c r="F285" s="76"/>
      <c r="G285" s="77"/>
      <c r="H285" s="77"/>
      <c r="I285" s="211"/>
      <c r="J285" s="211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11"/>
      <c r="C286" s="161"/>
      <c r="D286" s="75"/>
      <c r="E286" s="75"/>
      <c r="F286" s="76"/>
      <c r="G286" s="77"/>
      <c r="H286" s="77"/>
      <c r="I286" s="211"/>
      <c r="J286" s="211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11"/>
      <c r="C287" s="161"/>
      <c r="D287" s="75"/>
      <c r="E287" s="75"/>
      <c r="F287" s="76"/>
      <c r="G287" s="77"/>
      <c r="H287" s="77"/>
      <c r="I287" s="211"/>
      <c r="J287" s="211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11"/>
      <c r="C288" s="161"/>
      <c r="D288" s="75"/>
      <c r="E288" s="75"/>
      <c r="F288" s="76"/>
      <c r="G288" s="77"/>
      <c r="H288" s="77"/>
      <c r="I288" s="211"/>
      <c r="J288" s="211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11"/>
      <c r="C289" s="161"/>
      <c r="D289" s="75"/>
      <c r="E289" s="75"/>
      <c r="F289" s="76"/>
      <c r="G289" s="77"/>
      <c r="H289" s="77"/>
      <c r="I289" s="211"/>
      <c r="J289" s="211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89"/>
      <c r="G290" s="189"/>
      <c r="H290" s="189"/>
      <c r="I290" s="189"/>
      <c r="J290" s="189"/>
      <c r="K290" s="189"/>
      <c r="L290" s="59"/>
      <c r="M290" s="59"/>
      <c r="N290" s="189"/>
      <c r="O290" s="59"/>
      <c r="P290" s="59"/>
      <c r="Q290" s="189"/>
    </row>
    <row r="291" spans="1:17">
      <c r="A291" s="59"/>
      <c r="B291" s="59"/>
      <c r="C291" s="73"/>
      <c r="D291" s="59"/>
      <c r="E291" s="59"/>
      <c r="F291" s="189"/>
      <c r="G291" s="189"/>
      <c r="H291" s="189"/>
      <c r="I291" s="189"/>
      <c r="J291" s="189"/>
      <c r="K291" s="189"/>
      <c r="L291" s="59"/>
      <c r="M291" s="59"/>
      <c r="N291" s="189"/>
      <c r="O291" s="59"/>
      <c r="P291" s="59"/>
      <c r="Q291" s="189"/>
    </row>
    <row r="292" spans="1:17">
      <c r="A292" s="59"/>
      <c r="B292" s="59"/>
      <c r="C292" s="73"/>
      <c r="D292" s="59"/>
      <c r="E292" s="59"/>
      <c r="F292" s="189"/>
      <c r="G292" s="189"/>
      <c r="H292" s="189"/>
      <c r="I292" s="189"/>
      <c r="J292" s="189"/>
      <c r="K292" s="189"/>
      <c r="L292" s="59"/>
      <c r="M292" s="59"/>
      <c r="N292" s="189"/>
      <c r="O292" s="59"/>
      <c r="P292" s="59"/>
      <c r="Q292" s="189"/>
    </row>
    <row r="293" spans="1:17">
      <c r="A293" s="59"/>
      <c r="B293" s="59"/>
      <c r="C293" s="73"/>
      <c r="D293" s="59"/>
      <c r="E293" s="59"/>
      <c r="F293" s="189"/>
      <c r="G293" s="189"/>
      <c r="H293" s="189"/>
      <c r="I293" s="189"/>
      <c r="J293" s="189"/>
      <c r="K293" s="189"/>
      <c r="L293" s="59"/>
      <c r="M293" s="59"/>
      <c r="N293" s="189"/>
      <c r="O293" s="59"/>
      <c r="P293" s="59"/>
      <c r="Q293" s="189"/>
    </row>
    <row r="294" spans="1:17">
      <c r="A294" s="59"/>
      <c r="B294" s="59"/>
      <c r="C294" s="73"/>
      <c r="D294" s="59"/>
      <c r="E294" s="59"/>
      <c r="F294" s="189"/>
      <c r="G294" s="189"/>
      <c r="H294" s="189"/>
      <c r="I294" s="189"/>
      <c r="J294" s="189"/>
      <c r="K294" s="189"/>
      <c r="L294" s="59"/>
      <c r="M294" s="59"/>
      <c r="N294" s="189"/>
      <c r="O294" s="59"/>
      <c r="P294" s="59"/>
      <c r="Q294" s="189"/>
    </row>
    <row r="295" spans="1:17">
      <c r="A295" s="59"/>
      <c r="B295" s="59"/>
      <c r="C295" s="73"/>
      <c r="D295" s="59"/>
      <c r="E295" s="59"/>
      <c r="F295" s="189"/>
      <c r="G295" s="189"/>
      <c r="H295" s="189"/>
      <c r="I295" s="189"/>
      <c r="J295" s="189"/>
      <c r="K295" s="189"/>
      <c r="L295" s="59"/>
      <c r="M295" s="59"/>
      <c r="N295" s="189"/>
      <c r="O295" s="59"/>
      <c r="P295" s="59"/>
      <c r="Q295" s="189"/>
    </row>
  </sheetData>
  <mergeCells count="62">
    <mergeCell ref="B8:B12"/>
    <mergeCell ref="L105:N105"/>
    <mergeCell ref="B68:B69"/>
    <mergeCell ref="B70:B73"/>
    <mergeCell ref="B74:B86"/>
    <mergeCell ref="B87:B90"/>
    <mergeCell ref="B91:B93"/>
    <mergeCell ref="B13:B16"/>
    <mergeCell ref="B52:Q52"/>
    <mergeCell ref="B18:B19"/>
    <mergeCell ref="B20:B23"/>
    <mergeCell ref="B24:B36"/>
    <mergeCell ref="B37:B40"/>
    <mergeCell ref="B41:B43"/>
    <mergeCell ref="B53:Q53"/>
    <mergeCell ref="B54:Q54"/>
    <mergeCell ref="B2:Q2"/>
    <mergeCell ref="B4:Q4"/>
    <mergeCell ref="G5:H5"/>
    <mergeCell ref="I5:K5"/>
    <mergeCell ref="L5:N5"/>
    <mergeCell ref="O5:Q5"/>
    <mergeCell ref="D5:F5"/>
    <mergeCell ref="B3:Q3"/>
    <mergeCell ref="B44:B50"/>
    <mergeCell ref="B63:B66"/>
    <mergeCell ref="D55:F55"/>
    <mergeCell ref="G55:H55"/>
    <mergeCell ref="I55:K55"/>
    <mergeCell ref="L55:N55"/>
    <mergeCell ref="O55:Q55"/>
    <mergeCell ref="B58:B62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2:Q102"/>
    <mergeCell ref="B103:Q103"/>
    <mergeCell ref="B104:Q104"/>
    <mergeCell ref="O105:Q105"/>
    <mergeCell ref="G105:H105"/>
    <mergeCell ref="I105:K105"/>
    <mergeCell ref="D105:F105"/>
    <mergeCell ref="B108:B112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{1C9D1830-674C-4FA6-AD22-7F24A238C412}</x14:id>
        </ext>
      </extLst>
    </cfRule>
  </conditionalFormatting>
  <conditionalFormatting sqref="D218">
    <cfRule type="cellIs" dxfId="100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{CEADC32E-2F7B-4BA4-A8DA-AA6185987EAF}</x14:id>
        </ext>
      </extLst>
    </cfRule>
  </conditionalFormatting>
  <conditionalFormatting sqref="D7:Q51">
    <cfRule type="cellIs" dxfId="99" priority="3" operator="lessThan">
      <formula>0</formula>
    </cfRule>
  </conditionalFormatting>
  <conditionalFormatting sqref="D57:Q101">
    <cfRule type="cellIs" dxfId="98" priority="2" operator="lessThan">
      <formula>0</formula>
    </cfRule>
  </conditionalFormatting>
  <conditionalFormatting sqref="D107:Q150">
    <cfRule type="cellIs" dxfId="97" priority="1" operator="lessThan">
      <formula>0</formula>
    </cfRule>
  </conditionalFormatting>
  <conditionalFormatting sqref="D155:Q289">
    <cfRule type="cellIs" dxfId="96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1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C9D1830-674C-4FA6-AD22-7F24A238C41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CEADC32E-2F7B-4BA4-A8DA-AA6185987EAF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0">
    <tabColor rgb="FFC00000"/>
    <pageSetUpPr fitToPage="1"/>
  </sheetPr>
  <dimension ref="A2:Q295"/>
  <sheetViews>
    <sheetView showGridLines="0" zoomScale="80" zoomScaleNormal="80" workbookViewId="0">
      <selection activeCell="B3" sqref="B3:Q3"/>
    </sheetView>
  </sheetViews>
  <sheetFormatPr defaultColWidth="9.21875" defaultRowHeight="14.4"/>
  <cols>
    <col min="1" max="1" width="9.21875" style="1"/>
    <col min="2" max="2" width="21.77734375" style="1" customWidth="1"/>
    <col min="3" max="3" width="42" style="157" bestFit="1" customWidth="1"/>
    <col min="4" max="4" width="16.33203125" style="1" bestFit="1" customWidth="1"/>
    <col min="5" max="5" width="14.44140625" style="1" bestFit="1" customWidth="1"/>
    <col min="6" max="6" width="11.6640625" style="156" bestFit="1" customWidth="1"/>
    <col min="7" max="7" width="8.6640625" style="156" bestFit="1" customWidth="1"/>
    <col min="8" max="8" width="9.6640625" style="156" bestFit="1" customWidth="1"/>
    <col min="9" max="9" width="8.6640625" style="156" bestFit="1" customWidth="1"/>
    <col min="10" max="10" width="9.6640625" style="156" bestFit="1" customWidth="1"/>
    <col min="11" max="11" width="11.6640625" style="156" bestFit="1" customWidth="1"/>
    <col min="12" max="12" width="16.33203125" style="1" bestFit="1" customWidth="1"/>
    <col min="13" max="13" width="14.44140625" style="1" bestFit="1" customWidth="1"/>
    <col min="14" max="14" width="11.6640625" style="156" bestFit="1" customWidth="1"/>
    <col min="15" max="15" width="16.33203125" style="1" bestFit="1" customWidth="1"/>
    <col min="16" max="16" width="12.88671875" style="1" bestFit="1" customWidth="1"/>
    <col min="17" max="17" width="11.6640625" style="156" bestFit="1" customWidth="1"/>
    <col min="18" max="16384" width="9.21875" style="1"/>
  </cols>
  <sheetData>
    <row r="2" spans="2:17" ht="23.4">
      <c r="B2" s="403" t="s">
        <v>129</v>
      </c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</row>
    <row r="3" spans="2:17">
      <c r="B3" s="404" t="s">
        <v>16</v>
      </c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</row>
    <row r="4" spans="2:17" ht="15" thickBot="1">
      <c r="B4" s="405" t="str">
        <f>'HOME PAGE'!H5</f>
        <v>4 WEEKS  ENDING 08-10-2025</v>
      </c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</row>
    <row r="5" spans="2:17">
      <c r="D5" s="406" t="s">
        <v>58</v>
      </c>
      <c r="E5" s="407"/>
      <c r="F5" s="408"/>
      <c r="G5" s="409" t="s">
        <v>20</v>
      </c>
      <c r="H5" s="410"/>
      <c r="I5" s="406" t="s">
        <v>21</v>
      </c>
      <c r="J5" s="407"/>
      <c r="K5" s="408"/>
      <c r="L5" s="409" t="s">
        <v>22</v>
      </c>
      <c r="M5" s="407"/>
      <c r="N5" s="410"/>
      <c r="O5" s="406" t="s">
        <v>23</v>
      </c>
      <c r="P5" s="407"/>
      <c r="Q5" s="408"/>
    </row>
    <row r="6" spans="2:17" s="14" customFormat="1" ht="29.4" thickBot="1">
      <c r="C6" s="158"/>
      <c r="D6" s="85" t="s">
        <v>19</v>
      </c>
      <c r="E6" s="86" t="s">
        <v>25</v>
      </c>
      <c r="F6" s="17" t="s">
        <v>26</v>
      </c>
      <c r="G6" s="18" t="s">
        <v>19</v>
      </c>
      <c r="H6" s="58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58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330" t="s">
        <v>11</v>
      </c>
      <c r="D7" s="331">
        <f>'Segment Data'!D39</f>
        <v>186632291.18902376</v>
      </c>
      <c r="E7" s="332">
        <f>'Segment Data'!E39</f>
        <v>7950035.1050868332</v>
      </c>
      <c r="F7" s="333">
        <f>'Segment Data'!F39</f>
        <v>4.4492582975627207E-2</v>
      </c>
      <c r="G7" s="334">
        <f>'Segment Data'!G39</f>
        <v>99.972901377224304</v>
      </c>
      <c r="H7" s="335">
        <f>'Segment Data'!H39</f>
        <v>9.2701506699626179E-3</v>
      </c>
      <c r="I7" s="336">
        <f>'Segment Data'!I39</f>
        <v>3.2483917467390113</v>
      </c>
      <c r="J7" s="337">
        <f>'Segment Data'!J39</f>
        <v>0.18179005433903006</v>
      </c>
      <c r="K7" s="333">
        <f>'Segment Data'!K39</f>
        <v>5.9280621539329316E-2</v>
      </c>
      <c r="L7" s="338">
        <f>'Segment Data'!L39</f>
        <v>606254794.37341666</v>
      </c>
      <c r="M7" s="339">
        <f>'Segment Data'!M39</f>
        <v>58307485.464568853</v>
      </c>
      <c r="N7" s="333">
        <f>'Segment Data'!N39</f>
        <v>0.10641075248764188</v>
      </c>
      <c r="O7" s="331">
        <f>'Segment Data'!O39</f>
        <v>237926100.80536485</v>
      </c>
      <c r="P7" s="332">
        <f>'Segment Data'!P39</f>
        <v>5532267.6716380715</v>
      </c>
      <c r="Q7" s="333">
        <f>'Segment Data'!Q39</f>
        <v>2.3805570040469317E-2</v>
      </c>
    </row>
    <row r="8" spans="2:17">
      <c r="B8" s="395" t="s">
        <v>54</v>
      </c>
      <c r="C8" s="163" t="s">
        <v>138</v>
      </c>
      <c r="D8" s="88">
        <f>'Segment Data'!D40</f>
        <v>4806838.4235855043</v>
      </c>
      <c r="E8" s="87">
        <f>'Segment Data'!E40</f>
        <v>1151582.4334120224</v>
      </c>
      <c r="F8" s="89">
        <f>'Segment Data'!F40</f>
        <v>0.3150483677498514</v>
      </c>
      <c r="G8" s="106">
        <f>'Segment Data'!G40</f>
        <v>2.5748683713616023</v>
      </c>
      <c r="H8" s="92">
        <f>'Segment Data'!H40</f>
        <v>0.52993861813131771</v>
      </c>
      <c r="I8" s="191">
        <f>'Segment Data'!I40</f>
        <v>5.1342434707282969</v>
      </c>
      <c r="J8" s="192">
        <f>'Segment Data'!J40</f>
        <v>-2.2197479343795123E-2</v>
      </c>
      <c r="K8" s="89">
        <f>'Segment Data'!K40</f>
        <v>-4.3048062721410167E-3</v>
      </c>
      <c r="L8" s="90">
        <f>'Segment Data'!L40</f>
        <v>24679478.791139774</v>
      </c>
      <c r="M8" s="91">
        <f>'Segment Data'!M40</f>
        <v>5831367.1204129197</v>
      </c>
      <c r="N8" s="89">
        <f>'Segment Data'!N40</f>
        <v>0.30938733928819301</v>
      </c>
      <c r="O8" s="88">
        <f>'Segment Data'!O40</f>
        <v>9805991.4388603754</v>
      </c>
      <c r="P8" s="87">
        <f>'Segment Data'!P40</f>
        <v>1877848.1440164419</v>
      </c>
      <c r="Q8" s="89">
        <f>'Segment Data'!Q40</f>
        <v>0.23685850194429509</v>
      </c>
    </row>
    <row r="9" spans="2:17">
      <c r="B9" s="396"/>
      <c r="C9" s="163" t="s">
        <v>142</v>
      </c>
      <c r="D9" s="88">
        <f>'Segment Data'!D41</f>
        <v>2823741.078879599</v>
      </c>
      <c r="E9" s="87">
        <f>'Segment Data'!E41</f>
        <v>97228.477388520259</v>
      </c>
      <c r="F9" s="89">
        <f>'Segment Data'!F41</f>
        <v>3.566038071320405E-2</v>
      </c>
      <c r="G9" s="106">
        <f>'Segment Data'!G41</f>
        <v>1.5125870587300041</v>
      </c>
      <c r="H9" s="92">
        <f>'Segment Data'!H41</f>
        <v>-1.2758021432710764E-2</v>
      </c>
      <c r="I9" s="191">
        <f>'Segment Data'!I41</f>
        <v>4.3191738066834535</v>
      </c>
      <c r="J9" s="192">
        <f>'Segment Data'!J41</f>
        <v>9.0139681956380002E-2</v>
      </c>
      <c r="K9" s="89">
        <f>'Segment Data'!K41</f>
        <v>2.1314484418400687E-2</v>
      </c>
      <c r="L9" s="90">
        <f>'Segment Data'!L41</f>
        <v>12196228.504752839</v>
      </c>
      <c r="M9" s="91">
        <f>'Segment Data'!M41</f>
        <v>665713.67154867761</v>
      </c>
      <c r="N9" s="89">
        <f>'Segment Data'!N41</f>
        <v>5.7734947760670417E-2</v>
      </c>
      <c r="O9" s="88">
        <f>'Segment Data'!O41</f>
        <v>5931175.5985613801</v>
      </c>
      <c r="P9" s="87">
        <f>'Segment Data'!P41</f>
        <v>467522.0104489103</v>
      </c>
      <c r="Q9" s="89">
        <f>'Segment Data'!Q41</f>
        <v>8.5569482564948868E-2</v>
      </c>
    </row>
    <row r="10" spans="2:17">
      <c r="B10" s="396"/>
      <c r="C10" s="163" t="s">
        <v>139</v>
      </c>
      <c r="D10" s="88">
        <f>'Segment Data'!D42</f>
        <v>100443666.63915004</v>
      </c>
      <c r="E10" s="87">
        <f>'Segment Data'!E42</f>
        <v>10173366.190061152</v>
      </c>
      <c r="F10" s="89">
        <f>'Segment Data'!F42</f>
        <v>0.11269892909904271</v>
      </c>
      <c r="G10" s="106">
        <f>'Segment Data'!G42</f>
        <v>53.804433921417306</v>
      </c>
      <c r="H10" s="92">
        <f>'Segment Data'!H42</f>
        <v>3.3027936210842341</v>
      </c>
      <c r="I10" s="191">
        <f>'Segment Data'!I42</f>
        <v>3.5430646808073125</v>
      </c>
      <c r="J10" s="192">
        <f>'Segment Data'!J42</f>
        <v>0.18818388711263001</v>
      </c>
      <c r="K10" s="89">
        <f>'Segment Data'!K42</f>
        <v>5.6092570402594175E-2</v>
      </c>
      <c r="L10" s="90">
        <f>'Segment Data'!L42</f>
        <v>355878407.67995626</v>
      </c>
      <c r="M10" s="91">
        <f>'Segment Data'!M42</f>
        <v>53032310.462259471</v>
      </c>
      <c r="N10" s="89">
        <f>'Segment Data'!N42</f>
        <v>0.17511307211642196</v>
      </c>
      <c r="O10" s="88">
        <f>'Segment Data'!O42</f>
        <v>124411852.57289512</v>
      </c>
      <c r="P10" s="87">
        <f>'Segment Data'!P42</f>
        <v>6112450.7042034268</v>
      </c>
      <c r="Q10" s="89">
        <f>'Segment Data'!Q42</f>
        <v>5.1669328903184472E-2</v>
      </c>
    </row>
    <row r="11" spans="2:17">
      <c r="B11" s="396"/>
      <c r="C11" s="163" t="s">
        <v>141</v>
      </c>
      <c r="D11" s="88">
        <f>'Segment Data'!D43</f>
        <v>4967103.7046031998</v>
      </c>
      <c r="E11" s="87">
        <f>'Segment Data'!E43</f>
        <v>1041797.6177913831</v>
      </c>
      <c r="F11" s="89">
        <f>'Segment Data'!F43</f>
        <v>0.26540544730807075</v>
      </c>
      <c r="G11" s="106">
        <f>'Segment Data'!G43</f>
        <v>2.6607173154607118</v>
      </c>
      <c r="H11" s="92">
        <f>'Segment Data'!H43</f>
        <v>0.46470827285561223</v>
      </c>
      <c r="I11" s="191">
        <f>'Segment Data'!I43</f>
        <v>4.9148364852178297</v>
      </c>
      <c r="J11" s="192">
        <f>'Segment Data'!J43</f>
        <v>8.8768316869061614E-2</v>
      </c>
      <c r="K11" s="89">
        <f>'Segment Data'!K43</f>
        <v>1.8393506633668948E-2</v>
      </c>
      <c r="L11" s="90">
        <f>'Segment Data'!L43</f>
        <v>24412502.513244454</v>
      </c>
      <c r="M11" s="91">
        <f>'Segment Data'!M43</f>
        <v>5468707.7566562779</v>
      </c>
      <c r="N11" s="89">
        <f>'Segment Data'!N43</f>
        <v>0.28868069079741265</v>
      </c>
      <c r="O11" s="88">
        <f>'Segment Data'!O43</f>
        <v>10444170.776359683</v>
      </c>
      <c r="P11" s="87">
        <f>'Segment Data'!P43</f>
        <v>2111920.3384829918</v>
      </c>
      <c r="Q11" s="89">
        <f>'Segment Data'!Q43</f>
        <v>0.25346337753875442</v>
      </c>
    </row>
    <row r="12" spans="2:17" ht="15" thickBot="1">
      <c r="B12" s="397"/>
      <c r="C12" s="163" t="s">
        <v>140</v>
      </c>
      <c r="D12" s="155">
        <f>'Segment Data'!D44</f>
        <v>73590941.342805982</v>
      </c>
      <c r="E12" s="149">
        <f>'Segment Data'!E44</f>
        <v>-4513939.613567099</v>
      </c>
      <c r="F12" s="151">
        <f>'Segment Data'!F44</f>
        <v>-5.7793310204114427E-2</v>
      </c>
      <c r="G12" s="152">
        <f>'Segment Data'!G44</f>
        <v>39.420294710254979</v>
      </c>
      <c r="H12" s="153">
        <f>'Segment Data'!H44</f>
        <v>-4.2754123399689803</v>
      </c>
      <c r="I12" s="193">
        <f>'Segment Data'!I44</f>
        <v>2.569449084820111</v>
      </c>
      <c r="J12" s="194">
        <f>'Segment Data'!J44</f>
        <v>6.2835054642052857E-2</v>
      </c>
      <c r="K12" s="151">
        <f>'Segment Data'!K44</f>
        <v>2.5067702440646336E-2</v>
      </c>
      <c r="L12" s="154">
        <f>'Segment Data'!L44</f>
        <v>189088176.8843233</v>
      </c>
      <c r="M12" s="150">
        <f>'Segment Data'!M44</f>
        <v>-6690613.5463084877</v>
      </c>
      <c r="N12" s="151">
        <f>'Segment Data'!N44</f>
        <v>-3.4174353266724779E-2</v>
      </c>
      <c r="O12" s="155">
        <f>'Segment Data'!O44</f>
        <v>87332910.418688267</v>
      </c>
      <c r="P12" s="149">
        <f>'Segment Data'!P44</f>
        <v>-5037473.5255137235</v>
      </c>
      <c r="Q12" s="151">
        <f>'Segment Data'!Q44</f>
        <v>-5.4535591500374202E-2</v>
      </c>
    </row>
    <row r="13" spans="2:17">
      <c r="B13" s="401" t="s">
        <v>55</v>
      </c>
      <c r="C13" s="162" t="s">
        <v>67</v>
      </c>
      <c r="D13" s="127">
        <f>'Type Data'!D27</f>
        <v>155153631.55842578</v>
      </c>
      <c r="E13" s="121">
        <f>'Type Data'!E27</f>
        <v>4990137.6911721528</v>
      </c>
      <c r="F13" s="123">
        <f>'Type Data'!F27</f>
        <v>3.3231363779957702E-2</v>
      </c>
      <c r="G13" s="124">
        <f>'Type Data'!G27</f>
        <v>83.11079828301942</v>
      </c>
      <c r="H13" s="125">
        <f>'Type Data'!H27</f>
        <v>-0.89803646991573771</v>
      </c>
      <c r="I13" s="195">
        <f>'Type Data'!I27</f>
        <v>3.2056300107422757</v>
      </c>
      <c r="J13" s="196">
        <f>'Type Data'!J27</f>
        <v>0.16829059983597716</v>
      </c>
      <c r="K13" s="123">
        <f>'Type Data'!K27</f>
        <v>5.5407242019673286E-2</v>
      </c>
      <c r="L13" s="126">
        <f>'Type Data'!L27</f>
        <v>497365137.59933954</v>
      </c>
      <c r="M13" s="122">
        <f>'Type Data'!M27</f>
        <v>41267639.596943855</v>
      </c>
      <c r="N13" s="123">
        <f>'Type Data'!N27</f>
        <v>9.0479864015231004E-2</v>
      </c>
      <c r="O13" s="127">
        <f>'Type Data'!O27</f>
        <v>194994527.55856442</v>
      </c>
      <c r="P13" s="121">
        <f>'Type Data'!P27</f>
        <v>1758930.4614863396</v>
      </c>
      <c r="Q13" s="123">
        <f>'Type Data'!Q27</f>
        <v>9.1025177964631672E-3</v>
      </c>
    </row>
    <row r="14" spans="2:17">
      <c r="B14" s="399"/>
      <c r="C14" s="163" t="s">
        <v>68</v>
      </c>
      <c r="D14" s="88">
        <f>'Type Data'!D28</f>
        <v>20623347.522384685</v>
      </c>
      <c r="E14" s="87">
        <f>'Type Data'!E28</f>
        <v>2826289.7286750153</v>
      </c>
      <c r="F14" s="89">
        <f>'Type Data'!F28</f>
        <v>0.15880657136900242</v>
      </c>
      <c r="G14" s="106">
        <f>'Type Data'!G28</f>
        <v>11.047262372380095</v>
      </c>
      <c r="H14" s="92">
        <f>'Type Data'!H28</f>
        <v>1.090714021141757</v>
      </c>
      <c r="I14" s="191">
        <f>'Type Data'!I28</f>
        <v>3.4357393101704137</v>
      </c>
      <c r="J14" s="192">
        <f>'Type Data'!J28</f>
        <v>0.29319609647085354</v>
      </c>
      <c r="K14" s="89">
        <f>'Type Data'!K28</f>
        <v>9.3298986372788273E-2</v>
      </c>
      <c r="L14" s="90">
        <f>'Type Data'!L28</f>
        <v>70856445.789962664</v>
      </c>
      <c r="M14" s="91">
        <f>'Type Data'!M28</f>
        <v>14928422.596521474</v>
      </c>
      <c r="N14" s="89">
        <f>'Type Data'!N28</f>
        <v>0.2669220498798564</v>
      </c>
      <c r="O14" s="88">
        <f>'Type Data'!O28</f>
        <v>22225190.472909663</v>
      </c>
      <c r="P14" s="87">
        <f>'Type Data'!P28</f>
        <v>4541673.4432318248</v>
      </c>
      <c r="Q14" s="89">
        <f>'Type Data'!Q28</f>
        <v>0.25683089147988147</v>
      </c>
    </row>
    <row r="15" spans="2:17">
      <c r="B15" s="399"/>
      <c r="C15" s="163" t="s">
        <v>69</v>
      </c>
      <c r="D15" s="88">
        <f>'Type Data'!D29</f>
        <v>10303784.394999957</v>
      </c>
      <c r="E15" s="87">
        <f>'Type Data'!E29</f>
        <v>152788.49635694362</v>
      </c>
      <c r="F15" s="89">
        <f>'Type Data'!F29</f>
        <v>1.5051576996240183E-2</v>
      </c>
      <c r="G15" s="106">
        <f>'Type Data'!G29</f>
        <v>5.5194051070734309</v>
      </c>
      <c r="H15" s="92">
        <f>'Type Data'!H29</f>
        <v>-0.15956063263348774</v>
      </c>
      <c r="I15" s="191">
        <f>'Type Data'!I29</f>
        <v>3.528356652186273</v>
      </c>
      <c r="J15" s="192">
        <f>'Type Data'!J29</f>
        <v>0.16204105560641491</v>
      </c>
      <c r="K15" s="89">
        <f>'Type Data'!K29</f>
        <v>4.813602615602855E-2</v>
      </c>
      <c r="L15" s="90">
        <f>'Type Data'!L29</f>
        <v>36355426.212791212</v>
      </c>
      <c r="M15" s="91">
        <f>'Type Data'!M29</f>
        <v>2183970.3983710632</v>
      </c>
      <c r="N15" s="89">
        <f>'Type Data'!N29</f>
        <v>6.3912126256249258E-2</v>
      </c>
      <c r="O15" s="88">
        <f>'Type Data'!O29</f>
        <v>18500271.921035867</v>
      </c>
      <c r="P15" s="87">
        <f>'Type Data'!P29</f>
        <v>-691612.98860915005</v>
      </c>
      <c r="Q15" s="89">
        <f>'Type Data'!Q29</f>
        <v>-3.6036741146857079E-2</v>
      </c>
    </row>
    <row r="16" spans="2:17" ht="15" thickBot="1">
      <c r="B16" s="402"/>
      <c r="C16" s="164" t="s">
        <v>70</v>
      </c>
      <c r="D16" s="155">
        <f>'Type Data'!D30</f>
        <v>551527.71321373014</v>
      </c>
      <c r="E16" s="149">
        <f>'Type Data'!E30</f>
        <v>-19180.81111773767</v>
      </c>
      <c r="F16" s="151">
        <f>'Type Data'!F30</f>
        <v>-3.3608769275360335E-2</v>
      </c>
      <c r="G16" s="152">
        <f>'Type Data'!G30</f>
        <v>0.29543561475156482</v>
      </c>
      <c r="H16" s="153">
        <f>'Type Data'!H30</f>
        <v>-2.384676792286422E-2</v>
      </c>
      <c r="I16" s="193">
        <f>'Type Data'!I30</f>
        <v>3.0420679344415302</v>
      </c>
      <c r="J16" s="194">
        <f>'Type Data'!J30</f>
        <v>-2.4877492107349575E-2</v>
      </c>
      <c r="K16" s="151">
        <f>'Type Data'!K30</f>
        <v>-8.1114883531994558E-3</v>
      </c>
      <c r="L16" s="154">
        <f>'Type Data'!L30</f>
        <v>1677784.7713233528</v>
      </c>
      <c r="M16" s="150">
        <f>'Type Data'!M30</f>
        <v>-72547.127267502481</v>
      </c>
      <c r="N16" s="151">
        <f>'Type Data'!N30</f>
        <v>-4.1447640488017273E-2</v>
      </c>
      <c r="O16" s="155">
        <f>'Type Data'!O30</f>
        <v>2206110.8528549206</v>
      </c>
      <c r="P16" s="149">
        <f>'Type Data'!P30</f>
        <v>-76723.244470950682</v>
      </c>
      <c r="Q16" s="151">
        <f>'Type Data'!Q30</f>
        <v>-3.3608769275360335E-2</v>
      </c>
    </row>
    <row r="17" spans="2:17" ht="15" customHeight="1" thickBot="1">
      <c r="B17" s="105" t="s">
        <v>71</v>
      </c>
      <c r="C17" s="165" t="s">
        <v>72</v>
      </c>
      <c r="D17" s="148">
        <f>Granola!D9</f>
        <v>9215.1718469870884</v>
      </c>
      <c r="E17" s="142">
        <f>Granola!E9</f>
        <v>-126073.39356442245</v>
      </c>
      <c r="F17" s="144">
        <f>Granola!F9</f>
        <v>-0.93188506494274703</v>
      </c>
      <c r="G17" s="145">
        <f>Granola!G9</f>
        <v>4.936270461899552E-3</v>
      </c>
      <c r="H17" s="146">
        <f>Granola!H9</f>
        <v>-7.0750798631311243E-2</v>
      </c>
      <c r="I17" s="197">
        <f>Granola!I9</f>
        <v>3.886055217712566</v>
      </c>
      <c r="J17" s="198">
        <f>Granola!J9</f>
        <v>-0.21624515441425896</v>
      </c>
      <c r="K17" s="144">
        <f>Granola!K9</f>
        <v>-5.2713145015792037E-2</v>
      </c>
      <c r="L17" s="147">
        <f>Granola!L9</f>
        <v>35810.66663810212</v>
      </c>
      <c r="M17" s="143">
        <f>Granola!M9</f>
        <v>-519183.66559362749</v>
      </c>
      <c r="N17" s="144">
        <f>Granola!N9</f>
        <v>-0.93547561739216112</v>
      </c>
      <c r="O17" s="148">
        <f>Granola!O9</f>
        <v>18043.821228984096</v>
      </c>
      <c r="P17" s="142">
        <f>Granola!P9</f>
        <v>-327289.18779350637</v>
      </c>
      <c r="Q17" s="144">
        <f>Granola!Q9</f>
        <v>-0.94774950335602304</v>
      </c>
    </row>
    <row r="18" spans="2:17">
      <c r="B18" s="398" t="s">
        <v>73</v>
      </c>
      <c r="C18" s="166" t="s">
        <v>14</v>
      </c>
      <c r="D18" s="136">
        <f>'NB vs PL'!D15</f>
        <v>154562352.22966042</v>
      </c>
      <c r="E18" s="128">
        <f>'NB vs PL'!E15</f>
        <v>4917067.0241189003</v>
      </c>
      <c r="F18" s="132">
        <f>'NB vs PL'!F15</f>
        <v>3.2858148637059874E-2</v>
      </c>
      <c r="G18" s="133">
        <f>'NB vs PL'!G15</f>
        <v>82.794069009406286</v>
      </c>
      <c r="H18" s="134">
        <f>'NB vs PL'!H15</f>
        <v>-0.92485436288534117</v>
      </c>
      <c r="I18" s="199">
        <f>'NB vs PL'!I15</f>
        <v>3.5154272201508578</v>
      </c>
      <c r="J18" s="200">
        <f>'NB vs PL'!J15</f>
        <v>0.2210427915577009</v>
      </c>
      <c r="K18" s="132">
        <f>'NB vs PL'!K15</f>
        <v>6.7096842019768663E-2</v>
      </c>
      <c r="L18" s="135">
        <f>'NB vs PL'!L15</f>
        <v>543352700.23869288</v>
      </c>
      <c r="M18" s="129">
        <f>'NB vs PL'!M15</f>
        <v>50363602.845174968</v>
      </c>
      <c r="N18" s="132">
        <f>'NB vs PL'!N15</f>
        <v>0.1021596686649914</v>
      </c>
      <c r="O18" s="136">
        <f>'NB vs PL'!O15</f>
        <v>208369173.80620232</v>
      </c>
      <c r="P18" s="128">
        <f>'NB vs PL'!P15</f>
        <v>6337060.5900107324</v>
      </c>
      <c r="Q18" s="132">
        <f>'NB vs PL'!Q15</f>
        <v>3.1366600532607099E-2</v>
      </c>
    </row>
    <row r="19" spans="2:17" ht="15" thickBot="1">
      <c r="B19" s="400"/>
      <c r="C19" s="167" t="s">
        <v>13</v>
      </c>
      <c r="D19" s="141">
        <f>'NB vs PL'!D16</f>
        <v>32120527.448714457</v>
      </c>
      <c r="E19" s="130">
        <f>'NB vs PL'!E16</f>
        <v>3018548.3827354088</v>
      </c>
      <c r="F19" s="137">
        <f>'NB vs PL'!F16</f>
        <v>0.10372313085278</v>
      </c>
      <c r="G19" s="138">
        <f>'NB vs PL'!G16</f>
        <v>17.205930990593831</v>
      </c>
      <c r="H19" s="139">
        <f>'NB vs PL'!H16</f>
        <v>0.92485436288519551</v>
      </c>
      <c r="I19" s="201">
        <f>'NB vs PL'!I16</f>
        <v>1.9654627725794696</v>
      </c>
      <c r="J19" s="202">
        <f>'NB vs PL'!J16</f>
        <v>6.8875427713393611E-2</v>
      </c>
      <c r="K19" s="137">
        <f>'NB vs PL'!K16</f>
        <v>3.6315452541552801E-2</v>
      </c>
      <c r="L19" s="140">
        <f>'NB vs PL'!L16</f>
        <v>63131700.936065271</v>
      </c>
      <c r="M19" s="131">
        <f>'NB vs PL'!M16</f>
        <v>7937255.7289719433</v>
      </c>
      <c r="N19" s="137">
        <f>'NB vs PL'!N16</f>
        <v>0.14380533583027816</v>
      </c>
      <c r="O19" s="141">
        <f>'NB vs PL'!O16</f>
        <v>29603925.914834093</v>
      </c>
      <c r="P19" s="130">
        <f>'NB vs PL'!P16</f>
        <v>-839928.40293739736</v>
      </c>
      <c r="Q19" s="137">
        <f>'NB vs PL'!Q16</f>
        <v>-2.7589423933325426E-2</v>
      </c>
    </row>
    <row r="20" spans="2:17">
      <c r="B20" s="401" t="s">
        <v>56</v>
      </c>
      <c r="C20" s="162" t="s">
        <v>63</v>
      </c>
      <c r="D20" s="127">
        <f>Package!D27</f>
        <v>89104368.062434837</v>
      </c>
      <c r="E20" s="121">
        <f>Package!E27</f>
        <v>-1486930.572626248</v>
      </c>
      <c r="F20" s="123">
        <f>Package!F27</f>
        <v>-1.6413613614440107E-2</v>
      </c>
      <c r="G20" s="124">
        <f>Package!G27</f>
        <v>47.730337252107795</v>
      </c>
      <c r="H20" s="125">
        <f>Package!H27</f>
        <v>-2.9508852014293865</v>
      </c>
      <c r="I20" s="195">
        <f>Package!I27</f>
        <v>3.5175634504978341</v>
      </c>
      <c r="J20" s="196">
        <f>Package!J27</f>
        <v>0.2154658752005898</v>
      </c>
      <c r="K20" s="123">
        <f>Package!K27</f>
        <v>6.5251213898848595E-2</v>
      </c>
      <c r="L20" s="126">
        <f>Package!L27</f>
        <v>313430268.3761273</v>
      </c>
      <c r="M20" s="122">
        <f>Package!M27</f>
        <v>14288960.810263515</v>
      </c>
      <c r="N20" s="123">
        <f>Package!N27</f>
        <v>4.7766592071599556E-2</v>
      </c>
      <c r="O20" s="127">
        <f>Package!O27</f>
        <v>169178702.29904643</v>
      </c>
      <c r="P20" s="121">
        <f>Package!P27</f>
        <v>-2788198.5979847312</v>
      </c>
      <c r="Q20" s="123">
        <f>Package!Q27</f>
        <v>-1.6213577051401445E-2</v>
      </c>
    </row>
    <row r="21" spans="2:17">
      <c r="B21" s="399"/>
      <c r="C21" s="163" t="s">
        <v>64</v>
      </c>
      <c r="D21" s="88">
        <f>Package!D28</f>
        <v>67458046.114657447</v>
      </c>
      <c r="E21" s="87">
        <f>Package!E28</f>
        <v>6204673.7156540975</v>
      </c>
      <c r="F21" s="89">
        <f>Package!F28</f>
        <v>0.10129521808590336</v>
      </c>
      <c r="G21" s="106">
        <f>Package!G28</f>
        <v>36.13510046067271</v>
      </c>
      <c r="H21" s="92">
        <f>Package!H28</f>
        <v>1.8669550719083574</v>
      </c>
      <c r="I21" s="191">
        <f>Package!I28</f>
        <v>2.7422954108240418</v>
      </c>
      <c r="J21" s="192">
        <f>Package!J28</f>
        <v>0.14468985970021686</v>
      </c>
      <c r="K21" s="89">
        <f>Package!K28</f>
        <v>5.5701243646333609E-2</v>
      </c>
      <c r="L21" s="90">
        <f>Package!L28</f>
        <v>184989890.2833817</v>
      </c>
      <c r="M21" s="91">
        <f>Package!M28</f>
        <v>25877790.11467573</v>
      </c>
      <c r="N21" s="89">
        <f>Package!N28</f>
        <v>0.16263873135504844</v>
      </c>
      <c r="O21" s="88">
        <f>Package!O28</f>
        <v>35098215.550407</v>
      </c>
      <c r="P21" s="87">
        <f>Package!P28</f>
        <v>3007276.6575669236</v>
      </c>
      <c r="Q21" s="89">
        <f>Package!Q28</f>
        <v>9.3711083605531029E-2</v>
      </c>
    </row>
    <row r="22" spans="2:17">
      <c r="B22" s="399"/>
      <c r="C22" s="163" t="s">
        <v>65</v>
      </c>
      <c r="D22" s="88">
        <f>Package!D29</f>
        <v>5896780.8368270816</v>
      </c>
      <c r="E22" s="87">
        <f>Package!E29</f>
        <v>19429.981334211305</v>
      </c>
      <c r="F22" s="89">
        <f>Package!F29</f>
        <v>3.3059080207968835E-3</v>
      </c>
      <c r="G22" s="106">
        <f>Package!G29</f>
        <v>3.1587153824637322</v>
      </c>
      <c r="H22" s="92">
        <f>Package!H29</f>
        <v>-0.12936339146652243</v>
      </c>
      <c r="I22" s="191">
        <f>Package!I29</f>
        <v>2.6073270882271933</v>
      </c>
      <c r="J22" s="192">
        <f>Package!J29</f>
        <v>-4.5122661076304915E-2</v>
      </c>
      <c r="K22" s="89">
        <f>Package!K29</f>
        <v>-1.7011693091698945E-2</v>
      </c>
      <c r="L22" s="90">
        <f>Package!L29</f>
        <v>15374836.409198267</v>
      </c>
      <c r="M22" s="91">
        <f>Package!M29</f>
        <v>-214541.39402249642</v>
      </c>
      <c r="N22" s="89">
        <f>Package!N29</f>
        <v>-1.3762024163541164E-2</v>
      </c>
      <c r="O22" s="88">
        <f>Package!O29</f>
        <v>4496686.0565807214</v>
      </c>
      <c r="P22" s="87">
        <f>Package!P29</f>
        <v>74450.951729939319</v>
      </c>
      <c r="Q22" s="89">
        <f>Package!Q29</f>
        <v>1.6835593306261245E-2</v>
      </c>
    </row>
    <row r="23" spans="2:17" ht="15" thickBot="1">
      <c r="B23" s="402"/>
      <c r="C23" s="164" t="s">
        <v>66</v>
      </c>
      <c r="D23" s="155">
        <f>Package!D30</f>
        <v>20669720.153349254</v>
      </c>
      <c r="E23" s="149">
        <f>Package!E30</f>
        <v>2831445.0899909325</v>
      </c>
      <c r="F23" s="151">
        <f>Package!F30</f>
        <v>0.1587286371543298</v>
      </c>
      <c r="G23" s="152">
        <f>Package!G30</f>
        <v>11.072102695737252</v>
      </c>
      <c r="H23" s="153">
        <f>Package!H30</f>
        <v>1.0924953791957908</v>
      </c>
      <c r="I23" s="193">
        <f>Package!I30</f>
        <v>3.4310984271178011</v>
      </c>
      <c r="J23" s="194">
        <f>Package!J30</f>
        <v>0.29330418537979597</v>
      </c>
      <c r="K23" s="151">
        <f>Package!K30</f>
        <v>9.3474639438861543E-2</v>
      </c>
      <c r="L23" s="154">
        <f>Package!L30</f>
        <v>70919844.307121739</v>
      </c>
      <c r="M23" s="150">
        <f>Package!M30</f>
        <v>14947007.53077735</v>
      </c>
      <c r="N23" s="151">
        <f>Package!N30</f>
        <v>0.26704037871981423</v>
      </c>
      <c r="O23" s="155">
        <f>Package!O30</f>
        <v>22242780.344965912</v>
      </c>
      <c r="P23" s="149">
        <f>Package!P30</f>
        <v>4546005.0712554529</v>
      </c>
      <c r="Q23" s="151">
        <f>Package!Q30</f>
        <v>0.25688324572945193</v>
      </c>
    </row>
    <row r="24" spans="2:17">
      <c r="B24" s="398" t="s">
        <v>74</v>
      </c>
      <c r="C24" s="168" t="s">
        <v>75</v>
      </c>
      <c r="D24" s="127">
        <f>Flavor!D81</f>
        <v>17534298.411157195</v>
      </c>
      <c r="E24" s="121">
        <f>Flavor!E81</f>
        <v>-416431.59505444393</v>
      </c>
      <c r="F24" s="123">
        <f>Flavor!F81</f>
        <v>-2.3198588297542365E-2</v>
      </c>
      <c r="G24" s="124">
        <f>Flavor!G81</f>
        <v>9.3925583542347564</v>
      </c>
      <c r="H24" s="125">
        <f>Flavor!H81</f>
        <v>-0.64996178131494631</v>
      </c>
      <c r="I24" s="195">
        <f>Flavor!I81</f>
        <v>3.2104108445178667</v>
      </c>
      <c r="J24" s="196">
        <f>Flavor!J81</f>
        <v>0.1573863743852657</v>
      </c>
      <c r="K24" s="123">
        <f>Flavor!K81</f>
        <v>5.1550970496620351E-2</v>
      </c>
      <c r="L24" s="126">
        <f>Flavor!L81</f>
        <v>56292301.770191461</v>
      </c>
      <c r="M24" s="122">
        <f>Flavor!M81</f>
        <v>1488283.8044837937</v>
      </c>
      <c r="N24" s="123">
        <f>Flavor!N81</f>
        <v>2.7156472458188238E-2</v>
      </c>
      <c r="O24" s="127">
        <f>Flavor!O81</f>
        <v>23545372.577675704</v>
      </c>
      <c r="P24" s="121">
        <f>Flavor!P81</f>
        <v>-1144216.9298981614</v>
      </c>
      <c r="Q24" s="123">
        <f>Flavor!Q81</f>
        <v>-4.6344105054770449E-2</v>
      </c>
    </row>
    <row r="25" spans="2:17">
      <c r="B25" s="399"/>
      <c r="C25" s="163" t="s">
        <v>76</v>
      </c>
      <c r="D25" s="88">
        <f>Flavor!D82</f>
        <v>23193223.448121812</v>
      </c>
      <c r="E25" s="87">
        <f>Flavor!E82</f>
        <v>551830.12006691843</v>
      </c>
      <c r="F25" s="89">
        <f>Flavor!F82</f>
        <v>2.437262195269348E-2</v>
      </c>
      <c r="G25" s="106">
        <f>Flavor!G82</f>
        <v>12.423862053167436</v>
      </c>
      <c r="H25" s="92">
        <f>Flavor!H82</f>
        <v>-0.24284555789968998</v>
      </c>
      <c r="I25" s="191">
        <f>Flavor!I82</f>
        <v>3.0188942066313778</v>
      </c>
      <c r="J25" s="192">
        <f>Flavor!J82</f>
        <v>0.18111091630393217</v>
      </c>
      <c r="K25" s="89">
        <f>Flavor!K82</f>
        <v>6.3821263914424622E-2</v>
      </c>
      <c r="L25" s="90">
        <f>Flavor!L82</f>
        <v>70017887.900641963</v>
      </c>
      <c r="M25" s="91">
        <f>Flavor!M82</f>
        <v>5766520.2445564717</v>
      </c>
      <c r="N25" s="89">
        <f>Flavor!N82</f>
        <v>8.974937740504739E-2</v>
      </c>
      <c r="O25" s="88">
        <f>Flavor!O82</f>
        <v>25319365.993871089</v>
      </c>
      <c r="P25" s="87">
        <f>Flavor!P82</f>
        <v>1335619.8848633133</v>
      </c>
      <c r="Q25" s="89">
        <f>Flavor!Q82</f>
        <v>5.5688543349017669E-2</v>
      </c>
    </row>
    <row r="26" spans="2:17">
      <c r="B26" s="399"/>
      <c r="C26" s="163" t="s">
        <v>77</v>
      </c>
      <c r="D26" s="88">
        <f>Flavor!D83</f>
        <v>33275228.494604748</v>
      </c>
      <c r="E26" s="87">
        <f>Flavor!E83</f>
        <v>-73948.723059177399</v>
      </c>
      <c r="F26" s="89">
        <f>Flavor!F83</f>
        <v>-2.2174077212318531E-3</v>
      </c>
      <c r="G26" s="106">
        <f>Flavor!G83</f>
        <v>17.82446711339184</v>
      </c>
      <c r="H26" s="92">
        <f>Flavor!H83</f>
        <v>-0.83270078989197316</v>
      </c>
      <c r="I26" s="191">
        <f>Flavor!I83</f>
        <v>3.2305540754525084</v>
      </c>
      <c r="J26" s="192">
        <f>Flavor!J83</f>
        <v>0.20340223802495316</v>
      </c>
      <c r="K26" s="89">
        <f>Flavor!K83</f>
        <v>6.719261171841398E-2</v>
      </c>
      <c r="L26" s="90">
        <f>Flavor!L83</f>
        <v>107497425.0248588</v>
      </c>
      <c r="M26" s="91">
        <f>Flavor!M83</f>
        <v>6544401.933710292</v>
      </c>
      <c r="N26" s="89">
        <f>Flavor!N83</f>
        <v>6.4826210581148014E-2</v>
      </c>
      <c r="O26" s="88">
        <f>Flavor!O83</f>
        <v>31601062.596341424</v>
      </c>
      <c r="P26" s="87">
        <f>Flavor!P83</f>
        <v>-235596.94267617166</v>
      </c>
      <c r="Q26" s="89">
        <f>Flavor!Q83</f>
        <v>-7.4001778480381874E-3</v>
      </c>
    </row>
    <row r="27" spans="2:17">
      <c r="B27" s="399"/>
      <c r="C27" s="163" t="s">
        <v>78</v>
      </c>
      <c r="D27" s="88">
        <f>Flavor!D84</f>
        <v>4822266.2515793117</v>
      </c>
      <c r="E27" s="87">
        <f>Flavor!E84</f>
        <v>651362.74458759185</v>
      </c>
      <c r="F27" s="89">
        <f>Flavor!F84</f>
        <v>0.15616826030516101</v>
      </c>
      <c r="G27" s="106">
        <f>Flavor!G84</f>
        <v>2.5831325614257294</v>
      </c>
      <c r="H27" s="92">
        <f>Flavor!H84</f>
        <v>0.24972425781328988</v>
      </c>
      <c r="I27" s="191">
        <f>Flavor!I84</f>
        <v>3.7285791081832231</v>
      </c>
      <c r="J27" s="192">
        <f>Flavor!J84</f>
        <v>0.25690735089654515</v>
      </c>
      <c r="K27" s="89">
        <f>Flavor!K84</f>
        <v>7.4001048733171079E-2</v>
      </c>
      <c r="L27" s="90">
        <f>Flavor!L84</f>
        <v>17980201.199735645</v>
      </c>
      <c r="M27" s="91">
        <f>Flavor!M84</f>
        <v>3500193.2921445332</v>
      </c>
      <c r="N27" s="89">
        <f>Flavor!N84</f>
        <v>0.24172592407974894</v>
      </c>
      <c r="O27" s="88">
        <f>Flavor!O84</f>
        <v>6654139.274944054</v>
      </c>
      <c r="P27" s="87">
        <f>Flavor!P84</f>
        <v>909336.09279618971</v>
      </c>
      <c r="Q27" s="89">
        <f>Flavor!Q84</f>
        <v>0.15828846767492</v>
      </c>
    </row>
    <row r="28" spans="2:17">
      <c r="B28" s="399"/>
      <c r="C28" s="163" t="s">
        <v>79</v>
      </c>
      <c r="D28" s="88">
        <f>Flavor!D85</f>
        <v>38897318.78214936</v>
      </c>
      <c r="E28" s="87">
        <f>Flavor!E85</f>
        <v>4970646.7562057674</v>
      </c>
      <c r="F28" s="89">
        <f>Flavor!F85</f>
        <v>0.14651147487748675</v>
      </c>
      <c r="G28" s="106">
        <f>Flavor!G85</f>
        <v>20.836039624610112</v>
      </c>
      <c r="H28" s="92">
        <f>Flavor!H85</f>
        <v>1.8557927580575573</v>
      </c>
      <c r="I28" s="191">
        <f>Flavor!I85</f>
        <v>2.9878592858737454</v>
      </c>
      <c r="J28" s="192">
        <f>Flavor!J85</f>
        <v>0.1413166975766087</v>
      </c>
      <c r="K28" s="89">
        <f>Flavor!K85</f>
        <v>4.9645031891529648E-2</v>
      </c>
      <c r="L28" s="90">
        <f>Flavor!L85</f>
        <v>116219715.11883621</v>
      </c>
      <c r="M28" s="91">
        <f>Flavor!M85</f>
        <v>19645998.317798674</v>
      </c>
      <c r="N28" s="89">
        <f>Flavor!N85</f>
        <v>0.20343007361178428</v>
      </c>
      <c r="O28" s="88">
        <f>Flavor!O85</f>
        <v>27444707.898913249</v>
      </c>
      <c r="P28" s="87">
        <f>Flavor!P85</f>
        <v>3220310.0101451911</v>
      </c>
      <c r="Q28" s="89">
        <f>Flavor!Q85</f>
        <v>0.1329366378859855</v>
      </c>
    </row>
    <row r="29" spans="2:17">
      <c r="B29" s="399"/>
      <c r="C29" s="163" t="s">
        <v>80</v>
      </c>
      <c r="D29" s="88">
        <f>Flavor!D86</f>
        <v>7823551.5727767851</v>
      </c>
      <c r="E29" s="87">
        <f>Flavor!E86</f>
        <v>-175112.66376708355</v>
      </c>
      <c r="F29" s="89">
        <f>Flavor!F86</f>
        <v>-2.1892738410875929E-2</v>
      </c>
      <c r="G29" s="106">
        <f>Flavor!G86</f>
        <v>4.1908243467507775</v>
      </c>
      <c r="H29" s="92">
        <f>Flavor!H86</f>
        <v>-0.28402133502355564</v>
      </c>
      <c r="I29" s="191">
        <f>Flavor!I86</f>
        <v>3.2504640048838174</v>
      </c>
      <c r="J29" s="192">
        <f>Flavor!J86</f>
        <v>0.26054412651321401</v>
      </c>
      <c r="K29" s="89">
        <f>Flavor!K86</f>
        <v>8.7140838922814545E-2</v>
      </c>
      <c r="L29" s="90">
        <f>Flavor!L86</f>
        <v>25430172.777663115</v>
      </c>
      <c r="M29" s="91">
        <f>Flavor!M86</f>
        <v>1514807.5764085762</v>
      </c>
      <c r="N29" s="89">
        <f>Flavor!N86</f>
        <v>6.3340348920497072E-2</v>
      </c>
      <c r="O29" s="88">
        <f>Flavor!O86</f>
        <v>16178562.897687852</v>
      </c>
      <c r="P29" s="87">
        <f>Flavor!P86</f>
        <v>119280.5988447722</v>
      </c>
      <c r="Q29" s="89">
        <f>Flavor!Q86</f>
        <v>7.4275174086307237E-3</v>
      </c>
    </row>
    <row r="30" spans="2:17">
      <c r="B30" s="399"/>
      <c r="C30" s="163" t="s">
        <v>81</v>
      </c>
      <c r="D30" s="88">
        <f>Flavor!D87</f>
        <v>1171277.3564879913</v>
      </c>
      <c r="E30" s="87">
        <f>Flavor!E87</f>
        <v>352104.49176165788</v>
      </c>
      <c r="F30" s="89">
        <f>Flavor!F87</f>
        <v>0.42982929113415858</v>
      </c>
      <c r="G30" s="106">
        <f>Flavor!G87</f>
        <v>0.62741551796603878</v>
      </c>
      <c r="H30" s="92">
        <f>Flavor!H87</f>
        <v>0.16912997828807397</v>
      </c>
      <c r="I30" s="191">
        <f>Flavor!I87</f>
        <v>3.8191014734519673</v>
      </c>
      <c r="J30" s="192">
        <f>Flavor!J87</f>
        <v>0.14844853479686559</v>
      </c>
      <c r="K30" s="89">
        <f>Flavor!K87</f>
        <v>4.0441996908390898E-2</v>
      </c>
      <c r="L30" s="90">
        <f>Flavor!L87</f>
        <v>4473227.0779842129</v>
      </c>
      <c r="M30" s="91">
        <f>Flavor!M87</f>
        <v>1466327.7948099789</v>
      </c>
      <c r="N30" s="89">
        <f>Flavor!N87</f>
        <v>0.48765444290573301</v>
      </c>
      <c r="O30" s="88">
        <f>Flavor!O87</f>
        <v>1971212.5943755193</v>
      </c>
      <c r="P30" s="87">
        <f>Flavor!P87</f>
        <v>428820.66932206415</v>
      </c>
      <c r="Q30" s="89">
        <f>Flavor!Q87</f>
        <v>0.27802315504679681</v>
      </c>
    </row>
    <row r="31" spans="2:17">
      <c r="B31" s="399"/>
      <c r="C31" s="163" t="s">
        <v>82</v>
      </c>
      <c r="D31" s="88">
        <f>Flavor!D88</f>
        <v>5368941.5799897518</v>
      </c>
      <c r="E31" s="87">
        <f>Flavor!E88</f>
        <v>-208443.78169041965</v>
      </c>
      <c r="F31" s="89">
        <f>Flavor!F88</f>
        <v>-3.7373028430588227E-2</v>
      </c>
      <c r="G31" s="106">
        <f>Flavor!G88</f>
        <v>2.8759689100787371</v>
      </c>
      <c r="H31" s="92">
        <f>Flavor!H88</f>
        <v>-0.24429443180269805</v>
      </c>
      <c r="I31" s="191">
        <f>Flavor!I88</f>
        <v>3.4845831109541798</v>
      </c>
      <c r="J31" s="192">
        <f>Flavor!J88</f>
        <v>0.23952509221331564</v>
      </c>
      <c r="K31" s="89">
        <f>Flavor!K88</f>
        <v>7.3812268018016922E-2</v>
      </c>
      <c r="L31" s="90">
        <f>Flavor!L88</f>
        <v>18708523.153331939</v>
      </c>
      <c r="M31" s="91">
        <f>Flavor!M88</f>
        <v>609584.06180378422</v>
      </c>
      <c r="N31" s="89">
        <f>Flavor!N88</f>
        <v>3.3680651596265189E-2</v>
      </c>
      <c r="O31" s="88">
        <f>Flavor!O88</f>
        <v>10793656.623517057</v>
      </c>
      <c r="P31" s="87">
        <f>Flavor!P88</f>
        <v>-849335.10970900953</v>
      </c>
      <c r="Q31" s="89">
        <f>Flavor!Q88</f>
        <v>-7.2948184553393469E-2</v>
      </c>
    </row>
    <row r="32" spans="2:17">
      <c r="B32" s="399"/>
      <c r="C32" s="163" t="s">
        <v>83</v>
      </c>
      <c r="D32" s="88">
        <f>Flavor!D89</f>
        <v>1913286.6528672262</v>
      </c>
      <c r="E32" s="87">
        <f>Flavor!E89</f>
        <v>-166388.08164351177</v>
      </c>
      <c r="F32" s="89">
        <f>Flavor!F89</f>
        <v>-8.0006781292487089E-2</v>
      </c>
      <c r="G32" s="106">
        <f>Flavor!G89</f>
        <v>1.0248859757057098</v>
      </c>
      <c r="H32" s="92">
        <f>Flavor!H89</f>
        <v>-0.13858622790333563</v>
      </c>
      <c r="I32" s="191">
        <f>Flavor!I89</f>
        <v>2.728562925912327</v>
      </c>
      <c r="J32" s="192">
        <f>Flavor!J89</f>
        <v>0.14396234996682233</v>
      </c>
      <c r="K32" s="89">
        <f>Flavor!K89</f>
        <v>5.5700037873030996E-2</v>
      </c>
      <c r="L32" s="90">
        <f>Flavor!L89</f>
        <v>5220523.0276564015</v>
      </c>
      <c r="M32" s="91">
        <f>Flavor!M89</f>
        <v>-154605.4889393663</v>
      </c>
      <c r="N32" s="89">
        <f>Flavor!N89</f>
        <v>-2.8763124167546911E-2</v>
      </c>
      <c r="O32" s="88">
        <f>Flavor!O89</f>
        <v>1829874.5529354343</v>
      </c>
      <c r="P32" s="87">
        <f>Flavor!P89</f>
        <v>-174962.91271847812</v>
      </c>
      <c r="Q32" s="89">
        <f>Flavor!Q89</f>
        <v>-8.7270372644104074E-2</v>
      </c>
    </row>
    <row r="33" spans="2:17">
      <c r="B33" s="399"/>
      <c r="C33" s="163" t="s">
        <v>84</v>
      </c>
      <c r="D33" s="88">
        <f>Flavor!D90</f>
        <v>2594678.3224305143</v>
      </c>
      <c r="E33" s="87">
        <f>Flavor!E90</f>
        <v>-364266.71452715481</v>
      </c>
      <c r="F33" s="89">
        <f>Flavor!F90</f>
        <v>-0.12310695534300525</v>
      </c>
      <c r="G33" s="106">
        <f>Flavor!G90</f>
        <v>1.3898855250683613</v>
      </c>
      <c r="H33" s="92">
        <f>Flavor!H90</f>
        <v>-0.26549367696685611</v>
      </c>
      <c r="I33" s="191">
        <f>Flavor!I90</f>
        <v>3.3273553137630438</v>
      </c>
      <c r="J33" s="192">
        <f>Flavor!J90</f>
        <v>0.13557284668847158</v>
      </c>
      <c r="K33" s="89">
        <f>Flavor!K90</f>
        <v>4.2475591017557927E-2</v>
      </c>
      <c r="L33" s="90">
        <f>Flavor!L90</f>
        <v>8633416.7036449518</v>
      </c>
      <c r="M33" s="91">
        <f>Flavor!M90</f>
        <v>-810892.18635385856</v>
      </c>
      <c r="N33" s="89">
        <f>Flavor!N90</f>
        <v>-8.5860405012013613E-2</v>
      </c>
      <c r="O33" s="88">
        <f>Flavor!O90</f>
        <v>5564674.9944258211</v>
      </c>
      <c r="P33" s="87">
        <f>Flavor!P90</f>
        <v>-807009.83492056374</v>
      </c>
      <c r="Q33" s="89">
        <f>Flavor!Q90</f>
        <v>-0.12665564235124727</v>
      </c>
    </row>
    <row r="34" spans="2:17">
      <c r="B34" s="399"/>
      <c r="C34" s="163" t="s">
        <v>85</v>
      </c>
      <c r="D34" s="88">
        <f>Flavor!D91</f>
        <v>860993.11897132581</v>
      </c>
      <c r="E34" s="87">
        <f>Flavor!E91</f>
        <v>406487.89769063122</v>
      </c>
      <c r="F34" s="89">
        <f>Flavor!F91</f>
        <v>0.89435253690868233</v>
      </c>
      <c r="G34" s="106">
        <f>Flavor!G91</f>
        <v>0.46120625547167582</v>
      </c>
      <c r="H34" s="92">
        <f>Flavor!H91</f>
        <v>0.20693370862570354</v>
      </c>
      <c r="I34" s="191">
        <f>Flavor!I91</f>
        <v>3.798543052275793</v>
      </c>
      <c r="J34" s="192">
        <f>Flavor!J91</f>
        <v>0.50561097763103291</v>
      </c>
      <c r="K34" s="89">
        <f>Flavor!K91</f>
        <v>0.15354430828506474</v>
      </c>
      <c r="L34" s="90">
        <f>Flavor!L91</f>
        <v>3270519.4301257948</v>
      </c>
      <c r="M34" s="91">
        <f>Flavor!M91</f>
        <v>1773864.6088770814</v>
      </c>
      <c r="N34" s="89">
        <f>Flavor!N91</f>
        <v>1.1852195868363835</v>
      </c>
      <c r="O34" s="88">
        <f>Flavor!O91</f>
        <v>1586744.6251417878</v>
      </c>
      <c r="P34" s="87">
        <f>Flavor!P91</f>
        <v>939705.2212875596</v>
      </c>
      <c r="Q34" s="89">
        <f>Flavor!Q91</f>
        <v>1.4523152928399801</v>
      </c>
    </row>
    <row r="35" spans="2:17">
      <c r="B35" s="399"/>
      <c r="C35" s="163" t="s">
        <v>86</v>
      </c>
      <c r="D35" s="88">
        <f>Flavor!D92</f>
        <v>2146389.1741723847</v>
      </c>
      <c r="E35" s="87">
        <f>Flavor!E92</f>
        <v>-79936.337854795158</v>
      </c>
      <c r="F35" s="89">
        <f>Flavor!F92</f>
        <v>-3.5905054055643981E-2</v>
      </c>
      <c r="G35" s="106">
        <f>Flavor!G92</f>
        <v>1.1497514811589991</v>
      </c>
      <c r="H35" s="92">
        <f>Flavor!H92</f>
        <v>-9.5764371125797387E-2</v>
      </c>
      <c r="I35" s="191">
        <f>Flavor!I92</f>
        <v>3.1557214011226047</v>
      </c>
      <c r="J35" s="192">
        <f>Flavor!J92</f>
        <v>0.30704227478202695</v>
      </c>
      <c r="K35" s="89">
        <f>Flavor!K92</f>
        <v>0.10778408559354118</v>
      </c>
      <c r="L35" s="90">
        <f>Flavor!L92</f>
        <v>6773406.2520736679</v>
      </c>
      <c r="M35" s="91">
        <f>Flavor!M92</f>
        <v>431319.23752234224</v>
      </c>
      <c r="N35" s="89">
        <f>Flavor!N92</f>
        <v>6.800903811832297E-2</v>
      </c>
      <c r="O35" s="88">
        <f>Flavor!O92</f>
        <v>3734309.8603814798</v>
      </c>
      <c r="P35" s="87">
        <f>Flavor!P92</f>
        <v>-153158.86478775973</v>
      </c>
      <c r="Q35" s="89">
        <f>Flavor!Q92</f>
        <v>-3.9398095680137468E-2</v>
      </c>
    </row>
    <row r="36" spans="2:17" ht="15" thickBot="1">
      <c r="B36" s="400"/>
      <c r="C36" s="169" t="s">
        <v>87</v>
      </c>
      <c r="D36" s="155">
        <f>Flavor!D93</f>
        <v>1888198.0733058339</v>
      </c>
      <c r="E36" s="149">
        <f>Flavor!E93</f>
        <v>612655.63501514238</v>
      </c>
      <c r="F36" s="151">
        <f>Flavor!F93</f>
        <v>0.48030987964315808</v>
      </c>
      <c r="G36" s="152">
        <f>Flavor!G93</f>
        <v>1.0114468324888193</v>
      </c>
      <c r="H36" s="153">
        <f>Flavor!H93</f>
        <v>0.29784573571727835</v>
      </c>
      <c r="I36" s="193">
        <f>Flavor!I93</f>
        <v>3.359082777737417</v>
      </c>
      <c r="J36" s="194">
        <f>Flavor!J93</f>
        <v>0.64936553875174852</v>
      </c>
      <c r="K36" s="151">
        <f>Flavor!K93</f>
        <v>0.23964328432837748</v>
      </c>
      <c r="L36" s="154">
        <f>Flavor!L93</f>
        <v>6342613.628998599</v>
      </c>
      <c r="M36" s="150">
        <f>Flavor!M93</f>
        <v>2886254.2949044988</v>
      </c>
      <c r="N36" s="151">
        <f>Flavor!N93</f>
        <v>0.83505620102458944</v>
      </c>
      <c r="O36" s="155">
        <f>Flavor!O93</f>
        <v>4242281.4626129083</v>
      </c>
      <c r="P36" s="149">
        <f>Flavor!P93</f>
        <v>1254669.8979863022</v>
      </c>
      <c r="Q36" s="151">
        <f>Flavor!Q93</f>
        <v>0.41995750479802141</v>
      </c>
    </row>
    <row r="37" spans="2:17">
      <c r="B37" s="401" t="s">
        <v>88</v>
      </c>
      <c r="C37" s="241" t="s">
        <v>137</v>
      </c>
      <c r="D37" s="127">
        <f>Fat!D27</f>
        <v>48568169.259652153</v>
      </c>
      <c r="E37" s="121">
        <f>Fat!E27</f>
        <v>5822330.5061169192</v>
      </c>
      <c r="F37" s="123">
        <f>Fat!F27</f>
        <v>0.13620812401617435</v>
      </c>
      <c r="G37" s="124">
        <f>Fat!G27</f>
        <v>26.016402437827992</v>
      </c>
      <c r="H37" s="125">
        <f>Fat!H27</f>
        <v>2.1022804915454465</v>
      </c>
      <c r="I37" s="195">
        <f>Fat!I27</f>
        <v>3.5635302424851263</v>
      </c>
      <c r="J37" s="196">
        <f>Fat!J27</f>
        <v>0.27252475282699029</v>
      </c>
      <c r="K37" s="123">
        <f>Fat!K27</f>
        <v>8.2808963304190561E-2</v>
      </c>
      <c r="L37" s="126">
        <f>Fat!L27</f>
        <v>173074139.9789069</v>
      </c>
      <c r="M37" s="122">
        <f>Fat!M27</f>
        <v>32397349.980980963</v>
      </c>
      <c r="N37" s="123">
        <f>Fat!N27</f>
        <v>0.23029634086375309</v>
      </c>
      <c r="O37" s="127">
        <f>Fat!O27</f>
        <v>58151841.637603045</v>
      </c>
      <c r="P37" s="121">
        <f>Fat!P27</f>
        <v>8134609.0553826466</v>
      </c>
      <c r="Q37" s="123">
        <f>Fat!Q27</f>
        <v>0.16263612829859467</v>
      </c>
    </row>
    <row r="38" spans="2:17">
      <c r="B38" s="399"/>
      <c r="C38" s="242" t="s">
        <v>90</v>
      </c>
      <c r="D38" s="88">
        <f>Fat!D28</f>
        <v>5233344.3260179432</v>
      </c>
      <c r="E38" s="87">
        <f>Fat!E28</f>
        <v>83031.522728116252</v>
      </c>
      <c r="F38" s="89">
        <f>Fat!F28</f>
        <v>1.6121646567773287E-2</v>
      </c>
      <c r="G38" s="106">
        <f>Fat!G28</f>
        <v>2.8033338327725472</v>
      </c>
      <c r="H38" s="92">
        <f>Fat!H28</f>
        <v>-7.8004141422356899E-2</v>
      </c>
      <c r="I38" s="191">
        <f>Fat!I28</f>
        <v>4.0924109404792306</v>
      </c>
      <c r="J38" s="192">
        <f>Fat!J28</f>
        <v>0.34057444190488706</v>
      </c>
      <c r="K38" s="89">
        <f>Fat!K28</f>
        <v>9.0775395472137865E-2</v>
      </c>
      <c r="L38" s="90">
        <f>Fat!L28</f>
        <v>21416995.575090736</v>
      </c>
      <c r="M38" s="91">
        <f>Fat!M28</f>
        <v>2093864.0206332207</v>
      </c>
      <c r="N38" s="89">
        <f>Fat!N28</f>
        <v>0.10836049088276285</v>
      </c>
      <c r="O38" s="88">
        <f>Fat!O28</f>
        <v>8633865.7121574972</v>
      </c>
      <c r="P38" s="87">
        <f>Fat!P28</f>
        <v>-25029.773984331638</v>
      </c>
      <c r="Q38" s="89">
        <f>Fat!Q28</f>
        <v>-2.8906428105513757E-3</v>
      </c>
    </row>
    <row r="39" spans="2:17">
      <c r="B39" s="399"/>
      <c r="C39" s="242" t="s">
        <v>53</v>
      </c>
      <c r="D39" s="88">
        <f>Fat!D29</f>
        <v>66708645.856639646</v>
      </c>
      <c r="E39" s="87">
        <f>Fat!E29</f>
        <v>-1090958.1176704392</v>
      </c>
      <c r="F39" s="89">
        <f>Fat!F29</f>
        <v>-1.6090921682725662E-2</v>
      </c>
      <c r="G39" s="106">
        <f>Fat!G29</f>
        <v>35.733670903067377</v>
      </c>
      <c r="H39" s="92">
        <f>Fat!H29</f>
        <v>-2.196757990838023</v>
      </c>
      <c r="I39" s="191">
        <f>Fat!I29</f>
        <v>2.9841804617618286</v>
      </c>
      <c r="J39" s="192">
        <f>Fat!J29</f>
        <v>9.5487526150384916E-2</v>
      </c>
      <c r="K39" s="89">
        <f>Fat!K29</f>
        <v>3.3055616598506088E-2</v>
      </c>
      <c r="L39" s="90">
        <f>Fat!L29</f>
        <v>199070637.59597319</v>
      </c>
      <c r="M39" s="91">
        <f>Fat!M29</f>
        <v>3218400.5581300855</v>
      </c>
      <c r="N39" s="89">
        <f>Fat!N29</f>
        <v>1.6432799577919641E-2</v>
      </c>
      <c r="O39" s="88">
        <f>Fat!O29</f>
        <v>96375056.087378249</v>
      </c>
      <c r="P39" s="87">
        <f>Fat!P29</f>
        <v>-1290777.9834664166</v>
      </c>
      <c r="Q39" s="89">
        <f>Fat!Q29</f>
        <v>-1.3216269494305597E-2</v>
      </c>
    </row>
    <row r="40" spans="2:17" ht="15" thickBot="1">
      <c r="B40" s="402"/>
      <c r="C40" s="243" t="s">
        <v>15</v>
      </c>
      <c r="D40" s="120">
        <f>Fat!D30</f>
        <v>66122131.746714726</v>
      </c>
      <c r="E40" s="114">
        <f>Fat!E30</f>
        <v>3135631.1939115971</v>
      </c>
      <c r="F40" s="116">
        <f>Fat!F30</f>
        <v>4.9782590974123422E-2</v>
      </c>
      <c r="G40" s="117">
        <f>Fat!G30</f>
        <v>35.419494203556745</v>
      </c>
      <c r="H40" s="118">
        <f>Fat!H30</f>
        <v>0.18175179138444264</v>
      </c>
      <c r="I40" s="203">
        <f>Fat!I30</f>
        <v>3.2166691485111341</v>
      </c>
      <c r="J40" s="204">
        <f>Fat!J30</f>
        <v>0.16688628023473084</v>
      </c>
      <c r="K40" s="116">
        <f>Fat!K30</f>
        <v>5.472070879886845E-2</v>
      </c>
      <c r="L40" s="119">
        <f>Fat!L30</f>
        <v>212693021.22344589</v>
      </c>
      <c r="M40" s="115">
        <f>Fat!M30</f>
        <v>20597870.904824704</v>
      </c>
      <c r="N40" s="116">
        <f>Fat!N30</f>
        <v>0.10722743843694008</v>
      </c>
      <c r="O40" s="120">
        <f>Fat!O30</f>
        <v>74765337.368226081</v>
      </c>
      <c r="P40" s="114">
        <f>Fat!P30</f>
        <v>-1286533.626293838</v>
      </c>
      <c r="Q40" s="116">
        <f>Fat!Q30</f>
        <v>-1.6916528278266053E-2</v>
      </c>
    </row>
    <row r="41" spans="2:17" ht="15" hidden="1" thickBot="1">
      <c r="B41" s="398" t="s">
        <v>91</v>
      </c>
      <c r="C41" s="166" t="s">
        <v>92</v>
      </c>
      <c r="D41" s="136">
        <f>Organic!D9</f>
        <v>10968926.194580236</v>
      </c>
      <c r="E41" s="128">
        <f>Organic!E9</f>
        <v>529868.59523926303</v>
      </c>
      <c r="F41" s="132">
        <f>Organic!F9</f>
        <v>5.0758278723619085E-2</v>
      </c>
      <c r="G41" s="133">
        <f>Organic!G9</f>
        <v>5.8757001249809173</v>
      </c>
      <c r="H41" s="134">
        <f>Organic!H9</f>
        <v>3.5578519827916821E-2</v>
      </c>
      <c r="I41" s="199">
        <f>Organic!I9</f>
        <v>3.8419564970365316</v>
      </c>
      <c r="J41" s="200">
        <f>Organic!J9</f>
        <v>0.42439800940018513</v>
      </c>
      <c r="K41" s="132">
        <f>Organic!K9</f>
        <v>0.12418163754490928</v>
      </c>
      <c r="L41" s="135">
        <f>Organic!L9</f>
        <v>42142137.258781739</v>
      </c>
      <c r="M41" s="129">
        <f>Organic!M9</f>
        <v>6466047.3572292924</v>
      </c>
      <c r="N41" s="132">
        <f>Organic!N9</f>
        <v>0.18124316243938834</v>
      </c>
      <c r="O41" s="136">
        <f>Organic!O9</f>
        <v>8440633.1095190868</v>
      </c>
      <c r="P41" s="128">
        <f>Organic!P9</f>
        <v>751082.22511264309</v>
      </c>
      <c r="Q41" s="132">
        <f>Organic!Q9</f>
        <v>9.7675694771167262E-2</v>
      </c>
    </row>
    <row r="42" spans="2:17" hidden="1">
      <c r="B42" s="399"/>
      <c r="C42" s="170" t="s">
        <v>93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5" t="e">
        <f>#REF!</f>
        <v>#REF!</v>
      </c>
      <c r="J42" s="206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" hidden="1" thickBot="1">
      <c r="B43" s="400"/>
      <c r="C43" s="167" t="s">
        <v>94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1" t="e">
        <f>#REF!</f>
        <v>#REF!</v>
      </c>
      <c r="J43" s="202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401" t="s">
        <v>57</v>
      </c>
      <c r="C44" s="162" t="s">
        <v>95</v>
      </c>
      <c r="D44" s="127">
        <f>Size!D45</f>
        <v>45715112.404194213</v>
      </c>
      <c r="E44" s="121">
        <f>Size!E45</f>
        <v>-1813621.6000457034</v>
      </c>
      <c r="F44" s="123">
        <f>Size!F45</f>
        <v>-3.8158424330930314E-2</v>
      </c>
      <c r="G44" s="124">
        <f>Size!G45</f>
        <v>24.488111862723667</v>
      </c>
      <c r="H44" s="125">
        <f>Size!H45</f>
        <v>-2.101796630668975</v>
      </c>
      <c r="I44" s="195">
        <f>Size!I45</f>
        <v>3.7627866858140533</v>
      </c>
      <c r="J44" s="196">
        <f>Size!J45</f>
        <v>0.27016720820094786</v>
      </c>
      <c r="K44" s="123">
        <f>Size!K45</f>
        <v>7.7353748363558655E-2</v>
      </c>
      <c r="L44" s="126">
        <f>Size!L45</f>
        <v>172016216.29499486</v>
      </c>
      <c r="M44" s="122">
        <f>Size!M45</f>
        <v>6016434.1654942036</v>
      </c>
      <c r="N44" s="123">
        <f>Size!N45</f>
        <v>3.6243626878983672E-2</v>
      </c>
      <c r="O44" s="127">
        <f>Size!O45</f>
        <v>136121836.01236105</v>
      </c>
      <c r="P44" s="121">
        <f>Size!P45</f>
        <v>-5203661.1590693295</v>
      </c>
      <c r="Q44" s="123">
        <f>Size!Q45</f>
        <v>-3.6820398747702224E-2</v>
      </c>
    </row>
    <row r="45" spans="2:17">
      <c r="B45" s="399"/>
      <c r="C45" s="163" t="s">
        <v>96</v>
      </c>
      <c r="D45" s="88">
        <f>Size!D46</f>
        <v>18472776.909890719</v>
      </c>
      <c r="E45" s="87">
        <f>Size!E46</f>
        <v>-2036333.7790852636</v>
      </c>
      <c r="F45" s="89">
        <f>Size!F46</f>
        <v>-9.9289228575855787E-2</v>
      </c>
      <c r="G45" s="106">
        <f>Size!G46</f>
        <v>9.8952710295215169</v>
      </c>
      <c r="H45" s="92">
        <f>Size!H46</f>
        <v>-1.5785329319322905</v>
      </c>
      <c r="I45" s="191">
        <f>Size!I46</f>
        <v>3.400788494626759</v>
      </c>
      <c r="J45" s="192">
        <f>Size!J46</f>
        <v>0.15774577854616689</v>
      </c>
      <c r="K45" s="89">
        <f>Size!K46</f>
        <v>4.8641289170810537E-2</v>
      </c>
      <c r="L45" s="90">
        <f>Size!L46</f>
        <v>62822007.178963214</v>
      </c>
      <c r="M45" s="91">
        <f>Size!M46</f>
        <v>-3689914.8542109579</v>
      </c>
      <c r="N45" s="89">
        <f>Size!N46</f>
        <v>-5.5477495483750083E-2</v>
      </c>
      <c r="O45" s="88">
        <f>Size!O46</f>
        <v>13167747.272371775</v>
      </c>
      <c r="P45" s="87">
        <f>Size!P46</f>
        <v>-1630352.127394408</v>
      </c>
      <c r="Q45" s="89">
        <f>Size!Q46</f>
        <v>-0.11017307583568255</v>
      </c>
    </row>
    <row r="46" spans="2:17">
      <c r="B46" s="399"/>
      <c r="C46" s="163" t="s">
        <v>97</v>
      </c>
      <c r="D46" s="88">
        <f>Size!D47</f>
        <v>32750829.010561857</v>
      </c>
      <c r="E46" s="87">
        <f>Size!E47</f>
        <v>654206.28513448313</v>
      </c>
      <c r="F46" s="89">
        <f>Size!F47</f>
        <v>2.0382402557768551E-2</v>
      </c>
      <c r="G46" s="106">
        <f>Size!G47</f>
        <v>17.543563216394777</v>
      </c>
      <c r="H46" s="92">
        <f>Size!H47</f>
        <v>-0.41286417634677619</v>
      </c>
      <c r="I46" s="191">
        <f>Size!I47</f>
        <v>3.3067940940073779</v>
      </c>
      <c r="J46" s="192">
        <f>Size!J47</f>
        <v>0.17158105943450597</v>
      </c>
      <c r="K46" s="89">
        <f>Size!K47</f>
        <v>5.472708155472486E-2</v>
      </c>
      <c r="L46" s="90">
        <f>Size!L47</f>
        <v>108300247.94597144</v>
      </c>
      <c r="M46" s="91">
        <f>Size!M47</f>
        <v>7670498.0114436895</v>
      </c>
      <c r="N46" s="89">
        <f>Size!N47</f>
        <v>7.622495351955369E-2</v>
      </c>
      <c r="O46" s="88">
        <f>Size!O47</f>
        <v>22255933.848370563</v>
      </c>
      <c r="P46" s="87">
        <f>Size!P47</f>
        <v>800117.68553857505</v>
      </c>
      <c r="Q46" s="89">
        <f>Size!Q47</f>
        <v>3.7291412243017942E-2</v>
      </c>
    </row>
    <row r="47" spans="2:17">
      <c r="B47" s="399"/>
      <c r="C47" s="163" t="s">
        <v>98</v>
      </c>
      <c r="D47" s="88">
        <f>Size!D48</f>
        <v>60145572.04689347</v>
      </c>
      <c r="E47" s="87">
        <f>Size!E48</f>
        <v>5680119.1793186441</v>
      </c>
      <c r="F47" s="89">
        <f>Size!F48</f>
        <v>0.10428847792983681</v>
      </c>
      <c r="G47" s="106">
        <f>Size!G48</f>
        <v>32.218043856252308</v>
      </c>
      <c r="H47" s="92">
        <f>Size!H48</f>
        <v>1.7473940874027676</v>
      </c>
      <c r="I47" s="191">
        <f>Size!I48</f>
        <v>2.6202359136631399</v>
      </c>
      <c r="J47" s="192">
        <f>Size!J48</f>
        <v>0.14776392432693486</v>
      </c>
      <c r="K47" s="89">
        <f>Size!K48</f>
        <v>5.9763639371544774E-2</v>
      </c>
      <c r="L47" s="90">
        <f>Size!L48</f>
        <v>157595587.92508411</v>
      </c>
      <c r="M47" s="91">
        <f>Size!M48</f>
        <v>22931281.323494077</v>
      </c>
      <c r="N47" s="89">
        <f>Size!N48</f>
        <v>0.17028477628698768</v>
      </c>
      <c r="O47" s="88">
        <f>Size!O48</f>
        <v>30104260.682003587</v>
      </c>
      <c r="P47" s="87">
        <f>Size!P48</f>
        <v>2836271.0083179399</v>
      </c>
      <c r="Q47" s="89">
        <f>Size!Q48</f>
        <v>0.104014672231412</v>
      </c>
    </row>
    <row r="48" spans="2:17">
      <c r="B48" s="399"/>
      <c r="C48" s="163" t="s">
        <v>99</v>
      </c>
      <c r="D48" s="88">
        <f>Size!D49</f>
        <v>58589510.908961646</v>
      </c>
      <c r="E48" s="87">
        <f>Size!E49</f>
        <v>2372648.1254316792</v>
      </c>
      <c r="F48" s="89">
        <f>Size!F49</f>
        <v>4.2205274502205084E-2</v>
      </c>
      <c r="G48" s="106">
        <f>Size!G49</f>
        <v>31.384512071970498</v>
      </c>
      <c r="H48" s="92">
        <f>Size!H49</f>
        <v>-6.5962436067621866E-2</v>
      </c>
      <c r="I48" s="191">
        <f>Size!I49</f>
        <v>3.8893758721917648</v>
      </c>
      <c r="J48" s="192">
        <f>Size!J49</f>
        <v>0.29459477101129927</v>
      </c>
      <c r="K48" s="89">
        <f>Size!K49</f>
        <v>8.1950684261291817E-2</v>
      </c>
      <c r="L48" s="90">
        <f>Size!L49</f>
        <v>227876630.09283161</v>
      </c>
      <c r="M48" s="91">
        <f>Size!M49</f>
        <v>25789314.190942615</v>
      </c>
      <c r="N48" s="89">
        <f>Size!N49</f>
        <v>0.12761470988838816</v>
      </c>
      <c r="O48" s="88">
        <f>Size!O49</f>
        <v>161911820.38220423</v>
      </c>
      <c r="P48" s="87">
        <f>Size!P49</f>
        <v>2745790.2922958434</v>
      </c>
      <c r="Q48" s="89">
        <f>Size!Q49</f>
        <v>1.7251107480313631E-2</v>
      </c>
    </row>
    <row r="49" spans="2:17" ht="15" customHeight="1">
      <c r="B49" s="399"/>
      <c r="C49" s="163" t="s">
        <v>100</v>
      </c>
      <c r="D49" s="88">
        <f>Size!D50</f>
        <v>68495676.450678676</v>
      </c>
      <c r="E49" s="87">
        <f>Size!E50</f>
        <v>6206560.4615059122</v>
      </c>
      <c r="F49" s="89">
        <f>Size!F50</f>
        <v>9.9641171060843928E-2</v>
      </c>
      <c r="G49" s="106">
        <f>Size!G50</f>
        <v>36.690925578545816</v>
      </c>
      <c r="H49" s="92">
        <f>Size!H50</f>
        <v>1.8433343479720534</v>
      </c>
      <c r="I49" s="191">
        <f>Size!I50</f>
        <v>2.6818288480619734</v>
      </c>
      <c r="J49" s="192">
        <f>Size!J50</f>
        <v>0.14911696164647648</v>
      </c>
      <c r="K49" s="89">
        <f>Size!K50</f>
        <v>5.8876401396575399E-2</v>
      </c>
      <c r="L49" s="90">
        <f>Size!L50</f>
        <v>183693681.07294923</v>
      </c>
      <c r="M49" s="91">
        <f>Size!M50</f>
        <v>25933296.612857789</v>
      </c>
      <c r="N49" s="89">
        <f>Size!N50</f>
        <v>0.1643840860404224</v>
      </c>
      <c r="O49" s="88">
        <f>Size!O50</f>
        <v>34845642.557942212</v>
      </c>
      <c r="P49" s="87">
        <f>Size!P50</f>
        <v>3205860.8431203477</v>
      </c>
      <c r="Q49" s="89">
        <f>Size!Q50</f>
        <v>0.10132373453191497</v>
      </c>
    </row>
    <row r="50" spans="2:17" ht="15" thickBot="1">
      <c r="B50" s="402"/>
      <c r="C50" s="164" t="s">
        <v>101</v>
      </c>
      <c r="D50" s="155">
        <f>Size!D51</f>
        <v>59547103.829384044</v>
      </c>
      <c r="E50" s="149">
        <f>Size!E51</f>
        <v>-629173.48185153306</v>
      </c>
      <c r="F50" s="151">
        <f>Size!F51</f>
        <v>-1.0455506886831955E-2</v>
      </c>
      <c r="G50" s="152">
        <f>Size!G51</f>
        <v>31.897463726708292</v>
      </c>
      <c r="H50" s="153">
        <f>Size!H51</f>
        <v>-1.7681017612349486</v>
      </c>
      <c r="I50" s="193">
        <f>Size!I51</f>
        <v>3.269419848956062</v>
      </c>
      <c r="J50" s="194">
        <f>Size!J51</f>
        <v>0.143609862838042</v>
      </c>
      <c r="K50" s="151">
        <f>Size!K51</f>
        <v>4.5943247822428507E-2</v>
      </c>
      <c r="L50" s="154">
        <f>Size!L51</f>
        <v>194684483.20763573</v>
      </c>
      <c r="M50" s="150">
        <f>Size!M51</f>
        <v>6584874.6607683301</v>
      </c>
      <c r="N50" s="151">
        <f>Size!N51</f>
        <v>3.5007380991585769E-2</v>
      </c>
      <c r="O50" s="155">
        <f>Size!O51</f>
        <v>41168637.865218438</v>
      </c>
      <c r="P50" s="149">
        <f>Size!P51</f>
        <v>-419383.46377813071</v>
      </c>
      <c r="Q50" s="151">
        <f>Size!Q51</f>
        <v>-1.0084237008066609E-2</v>
      </c>
    </row>
    <row r="51" spans="2:17">
      <c r="B51" s="187"/>
      <c r="C51" s="159"/>
      <c r="D51" s="81"/>
      <c r="E51" s="81"/>
      <c r="F51" s="82"/>
      <c r="G51" s="83"/>
      <c r="H51" s="83"/>
      <c r="I51" s="207"/>
      <c r="J51" s="207"/>
      <c r="K51" s="82"/>
      <c r="L51" s="84"/>
      <c r="M51" s="84"/>
      <c r="N51" s="82"/>
      <c r="O51" s="81"/>
      <c r="P51" s="81"/>
      <c r="Q51" s="82"/>
    </row>
    <row r="52" spans="2:17" ht="23.4">
      <c r="B52" s="403" t="s">
        <v>129</v>
      </c>
      <c r="C52" s="403"/>
      <c r="D52" s="403"/>
      <c r="E52" s="403"/>
      <c r="F52" s="403"/>
      <c r="G52" s="403"/>
      <c r="H52" s="403"/>
      <c r="I52" s="403"/>
      <c r="J52" s="403"/>
      <c r="K52" s="403"/>
      <c r="L52" s="403"/>
      <c r="M52" s="403"/>
      <c r="N52" s="403"/>
      <c r="O52" s="403"/>
      <c r="P52" s="403"/>
      <c r="Q52" s="403"/>
    </row>
    <row r="53" spans="2:17">
      <c r="B53" s="404" t="s">
        <v>16</v>
      </c>
      <c r="C53" s="404"/>
      <c r="D53" s="404"/>
      <c r="E53" s="404"/>
      <c r="F53" s="404"/>
      <c r="G53" s="404"/>
      <c r="H53" s="404"/>
      <c r="I53" s="404"/>
      <c r="J53" s="404"/>
      <c r="K53" s="404"/>
      <c r="L53" s="404"/>
      <c r="M53" s="404"/>
      <c r="N53" s="404"/>
      <c r="O53" s="404"/>
      <c r="P53" s="404"/>
      <c r="Q53" s="404"/>
    </row>
    <row r="54" spans="2:17" ht="15" thickBot="1">
      <c r="B54" s="405" t="str">
        <f>'HOME PAGE'!H6</f>
        <v>LATEST 52 WEEKS ENDING 08-10-2025</v>
      </c>
      <c r="C54" s="405"/>
      <c r="D54" s="405"/>
      <c r="E54" s="405"/>
      <c r="F54" s="405"/>
      <c r="G54" s="405"/>
      <c r="H54" s="405"/>
      <c r="I54" s="405"/>
      <c r="J54" s="405"/>
      <c r="K54" s="405"/>
      <c r="L54" s="405"/>
      <c r="M54" s="405"/>
      <c r="N54" s="405"/>
      <c r="O54" s="405"/>
      <c r="P54" s="405"/>
      <c r="Q54" s="405"/>
    </row>
    <row r="55" spans="2:17">
      <c r="D55" s="406" t="s">
        <v>58</v>
      </c>
      <c r="E55" s="407"/>
      <c r="F55" s="410"/>
      <c r="G55" s="406" t="s">
        <v>20</v>
      </c>
      <c r="H55" s="408"/>
      <c r="I55" s="409" t="s">
        <v>21</v>
      </c>
      <c r="J55" s="407"/>
      <c r="K55" s="410"/>
      <c r="L55" s="406" t="s">
        <v>22</v>
      </c>
      <c r="M55" s="407"/>
      <c r="N55" s="408"/>
      <c r="O55" s="409" t="s">
        <v>23</v>
      </c>
      <c r="P55" s="407"/>
      <c r="Q55" s="408"/>
    </row>
    <row r="56" spans="2:17" ht="29.4" thickBot="1">
      <c r="B56" s="14"/>
      <c r="C56" s="158"/>
      <c r="D56" s="15" t="s">
        <v>19</v>
      </c>
      <c r="E56" s="16" t="s">
        <v>25</v>
      </c>
      <c r="F56" s="58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58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5" thickBot="1">
      <c r="C57" s="340" t="s">
        <v>11</v>
      </c>
      <c r="D57" s="331">
        <f>'Segment Data'!D45</f>
        <v>2341091749.2201886</v>
      </c>
      <c r="E57" s="332">
        <f>'Segment Data'!E45</f>
        <v>166653801.4761734</v>
      </c>
      <c r="F57" s="333">
        <f>'Segment Data'!F45</f>
        <v>7.6642242952518896E-2</v>
      </c>
      <c r="G57" s="334">
        <f>'Segment Data'!G45</f>
        <v>99.970136743202715</v>
      </c>
      <c r="H57" s="335">
        <f>'Segment Data'!H45</f>
        <v>2.3405672481842998E-2</v>
      </c>
      <c r="I57" s="336">
        <f>'Segment Data'!I45</f>
        <v>3.1510646028013314</v>
      </c>
      <c r="J57" s="337">
        <f>'Segment Data'!J45</f>
        <v>9.1149975062275068E-2</v>
      </c>
      <c r="K57" s="333">
        <f>'Segment Data'!K45</f>
        <v>2.9788404629322935E-2</v>
      </c>
      <c r="L57" s="338">
        <f>'Segment Data'!L45</f>
        <v>7376931342.8779879</v>
      </c>
      <c r="M57" s="339">
        <f>'Segment Data'!M45</f>
        <v>723336859.4651823</v>
      </c>
      <c r="N57" s="333">
        <f>'Segment Data'!N45</f>
        <v>0.10871369772661041</v>
      </c>
      <c r="O57" s="331">
        <f>'Segment Data'!O45</f>
        <v>3001904845.2215414</v>
      </c>
      <c r="P57" s="332">
        <f>'Segment Data'!P45</f>
        <v>182535150.96559429</v>
      </c>
      <c r="Q57" s="333">
        <f>'Segment Data'!Q45</f>
        <v>6.4743247874687354E-2</v>
      </c>
    </row>
    <row r="58" spans="2:17">
      <c r="B58" s="395" t="s">
        <v>54</v>
      </c>
      <c r="C58" s="163" t="s">
        <v>138</v>
      </c>
      <c r="D58" s="88">
        <f>'Segment Data'!D46</f>
        <v>53106058.419752009</v>
      </c>
      <c r="E58" s="87">
        <f>'Segment Data'!E46</f>
        <v>6388122.7081318796</v>
      </c>
      <c r="F58" s="89">
        <f>'Segment Data'!F46</f>
        <v>0.13673812018502704</v>
      </c>
      <c r="G58" s="106">
        <f>'Segment Data'!G46</f>
        <v>2.2677538904161016</v>
      </c>
      <c r="H58" s="92">
        <f>'Segment Data'!H46</f>
        <v>0.12039210361830444</v>
      </c>
      <c r="I58" s="191">
        <f>'Segment Data'!I46</f>
        <v>5.1493319091956984</v>
      </c>
      <c r="J58" s="192">
        <f>'Segment Data'!J46</f>
        <v>5.9054810122993295E-2</v>
      </c>
      <c r="K58" s="89">
        <f>'Segment Data'!K46</f>
        <v>1.1601492212231689E-2</v>
      </c>
      <c r="L58" s="90">
        <f>'Segment Data'!L46</f>
        <v>273460721.19243991</v>
      </c>
      <c r="M58" s="91">
        <f>'Segment Data'!M46</f>
        <v>35653482.923629075</v>
      </c>
      <c r="N58" s="89">
        <f>'Segment Data'!N46</f>
        <v>0.14992597863370058</v>
      </c>
      <c r="O58" s="88">
        <f>'Segment Data'!O46</f>
        <v>111019906.07702485</v>
      </c>
      <c r="P58" s="87">
        <f>'Segment Data'!P46</f>
        <v>10006684.493518636</v>
      </c>
      <c r="Q58" s="89">
        <f>'Segment Data'!Q46</f>
        <v>9.9063116061952838E-2</v>
      </c>
    </row>
    <row r="59" spans="2:17">
      <c r="B59" s="396"/>
      <c r="C59" s="163" t="s">
        <v>142</v>
      </c>
      <c r="D59" s="88">
        <f>'Segment Data'!D47</f>
        <v>35619369.89081724</v>
      </c>
      <c r="E59" s="87">
        <f>'Segment Data'!E47</f>
        <v>373892.30944432318</v>
      </c>
      <c r="F59" s="89">
        <f>'Segment Data'!F47</f>
        <v>1.060823501628259E-2</v>
      </c>
      <c r="G59" s="106">
        <f>'Segment Data'!G47</f>
        <v>1.5210310659024082</v>
      </c>
      <c r="H59" s="92">
        <f>'Segment Data'!H47</f>
        <v>-9.9006090338072283E-2</v>
      </c>
      <c r="I59" s="191">
        <f>'Segment Data'!I47</f>
        <v>4.3126235693908974</v>
      </c>
      <c r="J59" s="192">
        <f>'Segment Data'!J47</f>
        <v>3.4560828329100346E-2</v>
      </c>
      <c r="K59" s="89">
        <f>'Segment Data'!K47</f>
        <v>8.0786165189626214E-3</v>
      </c>
      <c r="L59" s="90">
        <f>'Segment Data'!L47</f>
        <v>153612934.11799091</v>
      </c>
      <c r="M59" s="91">
        <f>'Segment Data'!M47</f>
        <v>2830569.6861905754</v>
      </c>
      <c r="N59" s="89">
        <f>'Segment Data'!N47</f>
        <v>1.8772551397884845E-2</v>
      </c>
      <c r="O59" s="88">
        <f>'Segment Data'!O47</f>
        <v>71579412.354942292</v>
      </c>
      <c r="P59" s="87">
        <f>'Segment Data'!P47</f>
        <v>2417929.9021210372</v>
      </c>
      <c r="Q59" s="89">
        <f>'Segment Data'!Q47</f>
        <v>3.4960643068494612E-2</v>
      </c>
    </row>
    <row r="60" spans="2:17">
      <c r="B60" s="396"/>
      <c r="C60" s="163" t="s">
        <v>139</v>
      </c>
      <c r="D60" s="88">
        <f>'Segment Data'!D48</f>
        <v>1219968890.5666187</v>
      </c>
      <c r="E60" s="87">
        <f>'Segment Data'!E48</f>
        <v>155658917.83438563</v>
      </c>
      <c r="F60" s="89">
        <f>'Segment Data'!F48</f>
        <v>0.14625336774284595</v>
      </c>
      <c r="G60" s="106">
        <f>'Segment Data'!G48</f>
        <v>52.095547666178767</v>
      </c>
      <c r="H60" s="92">
        <f>'Segment Data'!H48</f>
        <v>3.1751805750330462</v>
      </c>
      <c r="I60" s="191">
        <f>'Segment Data'!I48</f>
        <v>3.4111767345742883</v>
      </c>
      <c r="J60" s="192">
        <f>'Segment Data'!J48</f>
        <v>7.0385990087431072E-2</v>
      </c>
      <c r="K60" s="89">
        <f>'Segment Data'!K48</f>
        <v>2.1068661724349427E-2</v>
      </c>
      <c r="L60" s="90">
        <f>'Segment Data'!L48</f>
        <v>4161529496.4052553</v>
      </c>
      <c r="M60" s="91">
        <f>'Segment Data'!M48</f>
        <v>605892590.23635197</v>
      </c>
      <c r="N60" s="89">
        <f>'Segment Data'!N48</f>
        <v>0.17040339219821626</v>
      </c>
      <c r="O60" s="88">
        <f>'Segment Data'!O48</f>
        <v>1541511486.463475</v>
      </c>
      <c r="P60" s="87">
        <f>'Segment Data'!P48</f>
        <v>150009873.37329578</v>
      </c>
      <c r="Q60" s="89">
        <f>'Segment Data'!Q48</f>
        <v>0.10780431151650707</v>
      </c>
    </row>
    <row r="61" spans="2:17">
      <c r="B61" s="396"/>
      <c r="C61" s="163" t="s">
        <v>141</v>
      </c>
      <c r="D61" s="88">
        <f>'Segment Data'!D49</f>
        <v>56377132.887492247</v>
      </c>
      <c r="E61" s="87">
        <f>'Segment Data'!E49</f>
        <v>11592756.79568623</v>
      </c>
      <c r="F61" s="89">
        <f>'Segment Data'!F49</f>
        <v>0.25885716866796549</v>
      </c>
      <c r="G61" s="106">
        <f>'Segment Data'!G49</f>
        <v>2.4074364816456497</v>
      </c>
      <c r="H61" s="92">
        <f>'Segment Data'!H49</f>
        <v>0.34894959860459851</v>
      </c>
      <c r="I61" s="191">
        <f>'Segment Data'!I49</f>
        <v>4.8785751234991812</v>
      </c>
      <c r="J61" s="192">
        <f>'Segment Data'!J49</f>
        <v>0.12699706426312485</v>
      </c>
      <c r="K61" s="89">
        <f>'Segment Data'!K49</f>
        <v>2.6727344616862516E-2</v>
      </c>
      <c r="L61" s="90">
        <f>'Segment Data'!L49</f>
        <v>275040078.03912723</v>
      </c>
      <c r="M61" s="91">
        <f>'Segment Data'!M49</f>
        <v>62243619.204725951</v>
      </c>
      <c r="N61" s="89">
        <f>'Segment Data'!N49</f>
        <v>0.29250307803836195</v>
      </c>
      <c r="O61" s="88">
        <f>'Segment Data'!O49</f>
        <v>119781208.9290667</v>
      </c>
      <c r="P61" s="87">
        <f>'Segment Data'!P49</f>
        <v>21285915.659526929</v>
      </c>
      <c r="Q61" s="89">
        <f>'Segment Data'!Q49</f>
        <v>0.21611099325605765</v>
      </c>
    </row>
    <row r="62" spans="2:17" ht="15" thickBot="1">
      <c r="B62" s="397"/>
      <c r="C62" s="163" t="s">
        <v>140</v>
      </c>
      <c r="D62" s="155">
        <f>'Segment Data'!D50</f>
        <v>976020297.45546782</v>
      </c>
      <c r="E62" s="149">
        <f>'Segment Data'!E50</f>
        <v>-7359888.1715840101</v>
      </c>
      <c r="F62" s="151">
        <f>'Segment Data'!F50</f>
        <v>-7.4842754401147323E-3</v>
      </c>
      <c r="G62" s="152">
        <f>'Segment Data'!G50</f>
        <v>41.678367639058045</v>
      </c>
      <c r="H62" s="153">
        <f>'Segment Data'!H50</f>
        <v>-3.5221105144409393</v>
      </c>
      <c r="I62" s="193">
        <f>'Segment Data'!I50</f>
        <v>2.5750367278994486</v>
      </c>
      <c r="J62" s="194">
        <f>'Segment Data'!J50</f>
        <v>3.6271403766999111E-2</v>
      </c>
      <c r="K62" s="151">
        <f>'Segment Data'!K50</f>
        <v>1.4287025044110301E-2</v>
      </c>
      <c r="L62" s="154">
        <f>'Segment Data'!L50</f>
        <v>2513288113.1231742</v>
      </c>
      <c r="M62" s="150">
        <f>'Segment Data'!M50</f>
        <v>16716597.414283752</v>
      </c>
      <c r="N62" s="151">
        <f>'Segment Data'!N50</f>
        <v>6.695821573345616E-3</v>
      </c>
      <c r="O62" s="155">
        <f>'Segment Data'!O50</f>
        <v>1158012831.3970325</v>
      </c>
      <c r="P62" s="149">
        <f>'Segment Data'!P50</f>
        <v>-1185252.4628679752</v>
      </c>
      <c r="Q62" s="151">
        <f>'Segment Data'!Q50</f>
        <v>-1.0224762095200493E-3</v>
      </c>
    </row>
    <row r="63" spans="2:17">
      <c r="B63" s="401" t="s">
        <v>55</v>
      </c>
      <c r="C63" s="162" t="s">
        <v>67</v>
      </c>
      <c r="D63" s="127">
        <f>'Type Data'!D31</f>
        <v>1955612252.0944242</v>
      </c>
      <c r="E63" s="121">
        <f>'Type Data'!E31</f>
        <v>141883364.50624585</v>
      </c>
      <c r="F63" s="123">
        <f>'Type Data'!F31</f>
        <v>7.8227438222542994E-2</v>
      </c>
      <c r="G63" s="124">
        <f>'Type Data'!G31</f>
        <v>83.509253459922519</v>
      </c>
      <c r="H63" s="125">
        <f>'Type Data'!H31</f>
        <v>0.14229716160737382</v>
      </c>
      <c r="I63" s="195">
        <f>'Type Data'!I31</f>
        <v>3.1187485992602269</v>
      </c>
      <c r="J63" s="196">
        <f>'Type Data'!J31</f>
        <v>8.0213406431542289E-2</v>
      </c>
      <c r="K63" s="123">
        <f>'Type Data'!K31</f>
        <v>2.639870902955337E-2</v>
      </c>
      <c r="L63" s="126">
        <f>'Type Data'!L31</f>
        <v>6099062971.9156237</v>
      </c>
      <c r="M63" s="122">
        <f>'Type Data'!M31</f>
        <v>587983916.72892284</v>
      </c>
      <c r="N63" s="123">
        <f>'Type Data'!N31</f>
        <v>0.10669125063186079</v>
      </c>
      <c r="O63" s="127">
        <f>'Type Data'!O31</f>
        <v>2484971186.0266585</v>
      </c>
      <c r="P63" s="121">
        <f>'Type Data'!P31</f>
        <v>160258778.03483629</v>
      </c>
      <c r="Q63" s="123">
        <f>'Type Data'!Q31</f>
        <v>6.8937033881655119E-2</v>
      </c>
    </row>
    <row r="64" spans="2:17">
      <c r="B64" s="399"/>
      <c r="C64" s="163" t="s">
        <v>68</v>
      </c>
      <c r="D64" s="88">
        <f>'Type Data'!D32</f>
        <v>247094789.45028576</v>
      </c>
      <c r="E64" s="87">
        <f>'Type Data'!E32</f>
        <v>24757661.279929072</v>
      </c>
      <c r="F64" s="89">
        <f>'Type Data'!F32</f>
        <v>0.11135189828016277</v>
      </c>
      <c r="G64" s="106">
        <f>'Type Data'!G32</f>
        <v>10.551530027862489</v>
      </c>
      <c r="H64" s="92">
        <f>'Type Data'!H32</f>
        <v>0.33193779744989804</v>
      </c>
      <c r="I64" s="191">
        <f>'Type Data'!I32</f>
        <v>3.2849046734305558</v>
      </c>
      <c r="J64" s="192">
        <f>'Type Data'!J32</f>
        <v>0.18457644922234051</v>
      </c>
      <c r="K64" s="89">
        <f>'Type Data'!K32</f>
        <v>5.9534486633098016E-2</v>
      </c>
      <c r="L64" s="90">
        <f>'Type Data'!L32</f>
        <v>811682828.64558291</v>
      </c>
      <c r="M64" s="91">
        <f>'Type Data'!M32</f>
        <v>122364754.88962662</v>
      </c>
      <c r="N64" s="89">
        <f>'Type Data'!N32</f>
        <v>0.17751566301299129</v>
      </c>
      <c r="O64" s="88">
        <f>'Type Data'!O32</f>
        <v>257706344.53718808</v>
      </c>
      <c r="P64" s="87">
        <f>'Type Data'!P32</f>
        <v>39155066.559028178</v>
      </c>
      <c r="Q64" s="89">
        <f>'Type Data'!Q32</f>
        <v>0.17915734431413846</v>
      </c>
    </row>
    <row r="65" spans="2:17">
      <c r="B65" s="399"/>
      <c r="C65" s="163" t="s">
        <v>69</v>
      </c>
      <c r="D65" s="88">
        <f>'Type Data'!D33</f>
        <v>131129695.1690587</v>
      </c>
      <c r="E65" s="87">
        <f>'Type Data'!E33</f>
        <v>162704.33112721145</v>
      </c>
      <c r="F65" s="89">
        <f>'Type Data'!F33</f>
        <v>1.2423308353213534E-3</v>
      </c>
      <c r="G65" s="106">
        <f>'Type Data'!G33</f>
        <v>5.5995471179255878</v>
      </c>
      <c r="H65" s="92">
        <f>'Type Data'!H33</f>
        <v>-0.42027176262739463</v>
      </c>
      <c r="I65" s="191">
        <f>'Type Data'!I33</f>
        <v>3.3854569430764134</v>
      </c>
      <c r="J65" s="192">
        <f>'Type Data'!J33</f>
        <v>0.10019737677311324</v>
      </c>
      <c r="K65" s="89">
        <f>'Type Data'!K33</f>
        <v>3.0499074654810051E-2</v>
      </c>
      <c r="L65" s="90">
        <f>'Type Data'!L33</f>
        <v>443933936.95358336</v>
      </c>
      <c r="M65" s="91">
        <f>'Type Data'!M33</f>
        <v>13673377.433312297</v>
      </c>
      <c r="N65" s="89">
        <f>'Type Data'!N33</f>
        <v>3.1779295431023806E-2</v>
      </c>
      <c r="O65" s="88">
        <f>'Type Data'!O33</f>
        <v>230207264.63218093</v>
      </c>
      <c r="P65" s="87">
        <f>'Type Data'!P33</f>
        <v>-16278979.06331706</v>
      </c>
      <c r="Q65" s="89">
        <f>'Type Data'!Q33</f>
        <v>-6.6044168709989526E-2</v>
      </c>
    </row>
    <row r="66" spans="2:17" ht="15" thickBot="1">
      <c r="B66" s="402"/>
      <c r="C66" s="164" t="s">
        <v>70</v>
      </c>
      <c r="D66" s="155">
        <f>'Type Data'!D34</f>
        <v>7255012.5063792113</v>
      </c>
      <c r="E66" s="149">
        <f>'Type Data'!E34</f>
        <v>-149928.6412374787</v>
      </c>
      <c r="F66" s="151">
        <f>'Type Data'!F34</f>
        <v>-2.0247107741799386E-2</v>
      </c>
      <c r="G66" s="152">
        <f>'Type Data'!G34</f>
        <v>0.30980613749032504</v>
      </c>
      <c r="H66" s="153">
        <f>'Type Data'!H34</f>
        <v>-3.0557523952953136E-2</v>
      </c>
      <c r="I66" s="193">
        <f>'Type Data'!I34</f>
        <v>3.0670664376673535</v>
      </c>
      <c r="J66" s="194">
        <f>'Type Data'!J34</f>
        <v>-3.0432177466830801E-2</v>
      </c>
      <c r="K66" s="151">
        <f>'Type Data'!K34</f>
        <v>-9.8247590226969231E-3</v>
      </c>
      <c r="L66" s="154">
        <f>'Type Data'!L34</f>
        <v>22251605.363172587</v>
      </c>
      <c r="M66" s="150">
        <f>'Type Data'!M34</f>
        <v>-685189.58672024682</v>
      </c>
      <c r="N66" s="151">
        <f>'Type Data'!N34</f>
        <v>-2.9872943810026441E-2</v>
      </c>
      <c r="O66" s="155">
        <f>'Type Data'!O34</f>
        <v>29020050.025516845</v>
      </c>
      <c r="P66" s="149">
        <f>'Type Data'!P34</f>
        <v>-599714.56494991481</v>
      </c>
      <c r="Q66" s="151">
        <f>'Type Data'!Q34</f>
        <v>-2.0247107741799386E-2</v>
      </c>
    </row>
    <row r="67" spans="2:17" ht="15" thickBot="1">
      <c r="B67" s="105" t="s">
        <v>71</v>
      </c>
      <c r="C67" s="165" t="s">
        <v>72</v>
      </c>
      <c r="D67" s="148">
        <f>Granola!D10</f>
        <v>995447.73689567624</v>
      </c>
      <c r="E67" s="142">
        <f>Granola!E10</f>
        <v>-294929.05098313792</v>
      </c>
      <c r="F67" s="144">
        <f>Granola!F10</f>
        <v>-0.22856041255047452</v>
      </c>
      <c r="G67" s="145">
        <f>Granola!G10</f>
        <v>4.2507965102743447E-2</v>
      </c>
      <c r="H67" s="146">
        <f>Granola!H10</f>
        <v>-1.680342703508695E-2</v>
      </c>
      <c r="I67" s="197">
        <f>Granola!I10</f>
        <v>4.3953635359162426</v>
      </c>
      <c r="J67" s="198">
        <f>Granola!J10</f>
        <v>0.42363874681986236</v>
      </c>
      <c r="K67" s="144">
        <f>Granola!K10</f>
        <v>0.10666367115437668</v>
      </c>
      <c r="L67" s="147">
        <f>Granola!L10</f>
        <v>4375354.6846616007</v>
      </c>
      <c r="M67" s="143">
        <f>Granola!M10</f>
        <v>-749666.791031247</v>
      </c>
      <c r="N67" s="144">
        <f>Granola!N10</f>
        <v>-0.1462758340792904</v>
      </c>
      <c r="O67" s="148">
        <f>Granola!O10</f>
        <v>2761588.5905762617</v>
      </c>
      <c r="P67" s="142">
        <f>Granola!P10</f>
        <v>-35162.044196344446</v>
      </c>
      <c r="Q67" s="144">
        <f>Granola!Q10</f>
        <v>-1.2572463114575586E-2</v>
      </c>
    </row>
    <row r="68" spans="2:17">
      <c r="B68" s="398" t="s">
        <v>73</v>
      </c>
      <c r="C68" s="166" t="s">
        <v>14</v>
      </c>
      <c r="D68" s="136">
        <f>'NB vs PL'!D17</f>
        <v>1952978081.9909501</v>
      </c>
      <c r="E68" s="128">
        <f>'NB vs PL'!E17</f>
        <v>130795777.11338449</v>
      </c>
      <c r="F68" s="132">
        <f>'NB vs PL'!F17</f>
        <v>7.1779742764087912E-2</v>
      </c>
      <c r="G68" s="133">
        <f>'NB vs PL'!G17</f>
        <v>83.396768186529513</v>
      </c>
      <c r="H68" s="134">
        <f>'NB vs PL'!H17</f>
        <v>-0.35874434781324283</v>
      </c>
      <c r="I68" s="199">
        <f>'NB vs PL'!I17</f>
        <v>3.3903644276760989</v>
      </c>
      <c r="J68" s="200">
        <f>'NB vs PL'!J17</f>
        <v>0.10134406055823808</v>
      </c>
      <c r="K68" s="132">
        <f>'NB vs PL'!K17</f>
        <v>3.0812840677859644E-2</v>
      </c>
      <c r="L68" s="135">
        <f>'NB vs PL'!L17</f>
        <v>6621307417.213213</v>
      </c>
      <c r="M68" s="129">
        <f>'NB vs PL'!M17</f>
        <v>628112703.86913204</v>
      </c>
      <c r="N68" s="132">
        <f>'NB vs PL'!N17</f>
        <v>0.10480432121963511</v>
      </c>
      <c r="O68" s="136">
        <f>'NB vs PL'!O17</f>
        <v>2613043516.0239034</v>
      </c>
      <c r="P68" s="128">
        <f>'NB vs PL'!P17</f>
        <v>180175013.21894026</v>
      </c>
      <c r="Q68" s="132">
        <f>'NB vs PL'!Q17</f>
        <v>7.4058673130589836E-2</v>
      </c>
    </row>
    <row r="69" spans="2:17" ht="15" thickBot="1">
      <c r="B69" s="400"/>
      <c r="C69" s="167" t="s">
        <v>13</v>
      </c>
      <c r="D69" s="141">
        <f>'NB vs PL'!D18</f>
        <v>388813002.31436324</v>
      </c>
      <c r="E69" s="130">
        <f>'NB vs PL'!E18</f>
        <v>35398442.292503715</v>
      </c>
      <c r="F69" s="137">
        <f>'NB vs PL'!F18</f>
        <v>0.10016124488564998</v>
      </c>
      <c r="G69" s="138">
        <f>'NB vs PL'!G18</f>
        <v>16.603231813468849</v>
      </c>
      <c r="H69" s="139">
        <f>'NB vs PL'!H18</f>
        <v>0.35874434780938458</v>
      </c>
      <c r="I69" s="201">
        <f>'NB vs PL'!I18</f>
        <v>1.9516215076738479</v>
      </c>
      <c r="J69" s="202">
        <f>'NB vs PL'!J18</f>
        <v>7.1792801357488889E-2</v>
      </c>
      <c r="K69" s="137">
        <f>'NB vs PL'!K18</f>
        <v>3.8191140031142164E-2</v>
      </c>
      <c r="L69" s="140">
        <f>'NB vs PL'!L18</f>
        <v>758815817.77995288</v>
      </c>
      <c r="M69" s="131">
        <f>'NB vs PL'!M18</f>
        <v>94456982.620695472</v>
      </c>
      <c r="N69" s="137">
        <f>'NB vs PL'!N18</f>
        <v>0.14217765704591348</v>
      </c>
      <c r="O69" s="141">
        <f>'NB vs PL'!O18</f>
        <v>389651181.30851883</v>
      </c>
      <c r="P69" s="130">
        <f>'NB vs PL'!P18</f>
        <v>1641231.786169529</v>
      </c>
      <c r="Q69" s="137">
        <f>'NB vs PL'!Q18</f>
        <v>4.2298703633500368E-3</v>
      </c>
    </row>
    <row r="70" spans="2:17">
      <c r="B70" s="401" t="s">
        <v>56</v>
      </c>
      <c r="C70" s="162" t="s">
        <v>63</v>
      </c>
      <c r="D70" s="127">
        <f>Package!D31</f>
        <v>1174550069.9807465</v>
      </c>
      <c r="E70" s="121">
        <f>Package!E31</f>
        <v>48306080.379984379</v>
      </c>
      <c r="F70" s="123">
        <f>Package!F31</f>
        <v>4.2891310254279995E-2</v>
      </c>
      <c r="G70" s="124">
        <f>Package!G31</f>
        <v>50.156056953695085</v>
      </c>
      <c r="H70" s="125">
        <f>Package!H31</f>
        <v>-1.6110699332455312</v>
      </c>
      <c r="I70" s="195">
        <f>Package!I31</f>
        <v>3.3906860010873445</v>
      </c>
      <c r="J70" s="196">
        <f>Package!J31</f>
        <v>0.11405642109154979</v>
      </c>
      <c r="K70" s="123">
        <f>Package!K31</f>
        <v>3.4809067765205294E-2</v>
      </c>
      <c r="L70" s="126">
        <f>Package!L31</f>
        <v>3982530479.8598781</v>
      </c>
      <c r="M70" s="122">
        <f>Package!M31</f>
        <v>292246109.24154472</v>
      </c>
      <c r="N70" s="123">
        <f>Package!N31</f>
        <v>7.9193384544664999E-2</v>
      </c>
      <c r="O70" s="127">
        <f>Package!O31</f>
        <v>2185071086.5719385</v>
      </c>
      <c r="P70" s="121">
        <f>Package!P31</f>
        <v>92960846.486799717</v>
      </c>
      <c r="Q70" s="123">
        <f>Package!Q31</f>
        <v>4.4434009597418091E-2</v>
      </c>
    </row>
    <row r="71" spans="2:17">
      <c r="B71" s="399"/>
      <c r="C71" s="163" t="s">
        <v>64</v>
      </c>
      <c r="D71" s="88">
        <f>Package!D32</f>
        <v>809364516.71550012</v>
      </c>
      <c r="E71" s="87">
        <f>Package!E32</f>
        <v>94827413.150430918</v>
      </c>
      <c r="F71" s="89">
        <f>Package!F32</f>
        <v>0.13271167120266342</v>
      </c>
      <c r="G71" s="106">
        <f>Package!G32</f>
        <v>34.561772915605005</v>
      </c>
      <c r="H71" s="92">
        <f>Package!H32</f>
        <v>1.7185051625915193</v>
      </c>
      <c r="I71" s="191">
        <f>Package!I32</f>
        <v>2.6444851021212954</v>
      </c>
      <c r="J71" s="192">
        <f>Package!J32</f>
        <v>7.8052658152078624E-2</v>
      </c>
      <c r="K71" s="89">
        <f>Package!K32</f>
        <v>3.0412901900259345E-2</v>
      </c>
      <c r="L71" s="90">
        <f>Package!L32</f>
        <v>2140352406.6397421</v>
      </c>
      <c r="M71" s="91">
        <f>Package!M32</f>
        <v>306541201.63055611</v>
      </c>
      <c r="N71" s="89">
        <f>Package!N32</f>
        <v>0.1671607201402287</v>
      </c>
      <c r="O71" s="88">
        <f>Package!O32</f>
        <v>423262922.90013784</v>
      </c>
      <c r="P71" s="87">
        <f>Package!P32</f>
        <v>49160836.036375999</v>
      </c>
      <c r="Q71" s="89">
        <f>Package!Q32</f>
        <v>0.13141021598812702</v>
      </c>
    </row>
    <row r="72" spans="2:17">
      <c r="B72" s="399"/>
      <c r="C72" s="163" t="s">
        <v>65</v>
      </c>
      <c r="D72" s="88">
        <f>Package!D33</f>
        <v>66777681.149026155</v>
      </c>
      <c r="E72" s="87">
        <f>Package!E33</f>
        <v>-1124678.918070361</v>
      </c>
      <c r="F72" s="89">
        <f>Package!F33</f>
        <v>-1.6563178613512541E-2</v>
      </c>
      <c r="G72" s="106">
        <f>Package!G33</f>
        <v>2.8515644113844796</v>
      </c>
      <c r="H72" s="92">
        <f>Package!H33</f>
        <v>-0.26952668608026498</v>
      </c>
      <c r="I72" s="191">
        <f>Package!I33</f>
        <v>2.772001986688363</v>
      </c>
      <c r="J72" s="192">
        <f>Package!J33</f>
        <v>-2.0184234679950563E-2</v>
      </c>
      <c r="K72" s="89">
        <f>Package!K33</f>
        <v>-7.2288282656374041E-3</v>
      </c>
      <c r="L72" s="90">
        <f>Package!L33</f>
        <v>185107864.81154254</v>
      </c>
      <c r="M72" s="91">
        <f>Package!M33</f>
        <v>-4488169.3661943376</v>
      </c>
      <c r="N72" s="89">
        <f>Package!N33</f>
        <v>-2.3672274505419779E-2</v>
      </c>
      <c r="O72" s="88">
        <f>Package!O33</f>
        <v>50283663.847746156</v>
      </c>
      <c r="P72" s="87">
        <f>Package!P33</f>
        <v>509278.91232413054</v>
      </c>
      <c r="Q72" s="89">
        <f>Package!Q33</f>
        <v>1.0231746971557279E-2</v>
      </c>
    </row>
    <row r="73" spans="2:17" ht="15" thickBot="1">
      <c r="B73" s="402"/>
      <c r="C73" s="164" t="s">
        <v>66</v>
      </c>
      <c r="D73" s="155">
        <f>Package!D34</f>
        <v>247725742.00209758</v>
      </c>
      <c r="E73" s="149">
        <f>Package!E34</f>
        <v>24970917.7400482</v>
      </c>
      <c r="F73" s="151">
        <f>Package!F34</f>
        <v>0.1121004576344095</v>
      </c>
      <c r="G73" s="152">
        <f>Package!G34</f>
        <v>10.578473189276005</v>
      </c>
      <c r="H73" s="153">
        <f>Package!H34</f>
        <v>0.33968180949747229</v>
      </c>
      <c r="I73" s="193">
        <f>Package!I34</f>
        <v>3.2790920531013596</v>
      </c>
      <c r="J73" s="194">
        <f>Package!J34</f>
        <v>0.18252675756858983</v>
      </c>
      <c r="K73" s="151">
        <f>Package!K34</f>
        <v>5.894490835762782E-2</v>
      </c>
      <c r="L73" s="154">
        <f>Package!L34</f>
        <v>812315511.94771588</v>
      </c>
      <c r="M73" s="150">
        <f>Package!M34</f>
        <v>122540653.72535276</v>
      </c>
      <c r="N73" s="151">
        <f>Package!N34</f>
        <v>0.17765311719414578</v>
      </c>
      <c r="O73" s="155">
        <f>Package!O34</f>
        <v>257892484.24747849</v>
      </c>
      <c r="P73" s="149">
        <f>Package!P34</f>
        <v>39214636.202762127</v>
      </c>
      <c r="Q73" s="151">
        <f>Package!Q34</f>
        <v>0.1793260568155185</v>
      </c>
    </row>
    <row r="74" spans="2:17">
      <c r="B74" s="398" t="s">
        <v>74</v>
      </c>
      <c r="C74" s="168" t="s">
        <v>75</v>
      </c>
      <c r="D74" s="127">
        <f>Flavor!D94</f>
        <v>228552884.00807047</v>
      </c>
      <c r="E74" s="121">
        <f>Flavor!E94</f>
        <v>4908004.9657025635</v>
      </c>
      <c r="F74" s="123">
        <f>Flavor!F94</f>
        <v>2.1945528047493442E-2</v>
      </c>
      <c r="G74" s="124">
        <f>Flavor!G94</f>
        <v>9.7597469535104313</v>
      </c>
      <c r="H74" s="125">
        <f>Flavor!H94</f>
        <v>-0.51995525835645395</v>
      </c>
      <c r="I74" s="195">
        <f>Flavor!I94</f>
        <v>3.1236167697334132</v>
      </c>
      <c r="J74" s="196">
        <f>Flavor!J94</f>
        <v>5.0313484160913191E-2</v>
      </c>
      <c r="K74" s="123">
        <f>Flavor!K94</f>
        <v>1.6371141890586537E-2</v>
      </c>
      <c r="L74" s="126">
        <f>Flavor!L94</f>
        <v>713911621.25854456</v>
      </c>
      <c r="M74" s="122">
        <f>Flavor!M94</f>
        <v>26583079.696170926</v>
      </c>
      <c r="N74" s="123">
        <f>Flavor!N94</f>
        <v>3.8675943291609352E-2</v>
      </c>
      <c r="O74" s="127">
        <f>Flavor!O94</f>
        <v>308472962.49509382</v>
      </c>
      <c r="P74" s="121">
        <f>Flavor!P94</f>
        <v>-1402195.3140395284</v>
      </c>
      <c r="Q74" s="123">
        <f>Flavor!Q94</f>
        <v>-4.525032997008448E-3</v>
      </c>
    </row>
    <row r="75" spans="2:17">
      <c r="B75" s="399"/>
      <c r="C75" s="163" t="s">
        <v>76</v>
      </c>
      <c r="D75" s="88">
        <f>Flavor!D95</f>
        <v>292175787.51374614</v>
      </c>
      <c r="E75" s="87">
        <f>Flavor!E95</f>
        <v>7349226.3632450104</v>
      </c>
      <c r="F75" s="89">
        <f>Flavor!F95</f>
        <v>2.5802461447272506E-2</v>
      </c>
      <c r="G75" s="106">
        <f>Flavor!G95</f>
        <v>12.47659492223298</v>
      </c>
      <c r="H75" s="92">
        <f>Flavor!H95</f>
        <v>-0.61528647113695101</v>
      </c>
      <c r="I75" s="191">
        <f>Flavor!I95</f>
        <v>2.9562204748122887</v>
      </c>
      <c r="J75" s="192">
        <f>Flavor!J95</f>
        <v>0.10972196108033083</v>
      </c>
      <c r="K75" s="89">
        <f>Flavor!K95</f>
        <v>3.8546291364992741E-2</v>
      </c>
      <c r="L75" s="90">
        <f>Flavor!L95</f>
        <v>863736045.29254103</v>
      </c>
      <c r="M75" s="91">
        <f>Flavor!M95</f>
        <v>52977662.306254983</v>
      </c>
      <c r="N75" s="89">
        <f>Flavor!N95</f>
        <v>6.5343342009145891E-2</v>
      </c>
      <c r="O75" s="88">
        <f>Flavor!O95</f>
        <v>315269273.75045353</v>
      </c>
      <c r="P75" s="87">
        <f>Flavor!P95</f>
        <v>22252560.451933384</v>
      </c>
      <c r="Q75" s="89">
        <f>Flavor!Q95</f>
        <v>7.5942973359553301E-2</v>
      </c>
    </row>
    <row r="76" spans="2:17">
      <c r="B76" s="399"/>
      <c r="C76" s="163" t="s">
        <v>77</v>
      </c>
      <c r="D76" s="88">
        <f>Flavor!D96</f>
        <v>430963249.5860672</v>
      </c>
      <c r="E76" s="87">
        <f>Flavor!E96</f>
        <v>33706243.521233976</v>
      </c>
      <c r="F76" s="89">
        <f>Flavor!F96</f>
        <v>8.4847448897435035E-2</v>
      </c>
      <c r="G76" s="106">
        <f>Flavor!G96</f>
        <v>18.403146739876856</v>
      </c>
      <c r="H76" s="92">
        <f>Flavor!H96</f>
        <v>0.14346763874859647</v>
      </c>
      <c r="I76" s="191">
        <f>Flavor!I96</f>
        <v>3.1063354013123186</v>
      </c>
      <c r="J76" s="192">
        <f>Flavor!J96</f>
        <v>8.3754665809814721E-2</v>
      </c>
      <c r="K76" s="89">
        <f>Flavor!K96</f>
        <v>2.7709653815381218E-2</v>
      </c>
      <c r="L76" s="90">
        <f>Flavor!L96</f>
        <v>1338716398.853797</v>
      </c>
      <c r="M76" s="91">
        <f>Flavor!M96</f>
        <v>137975025.27883077</v>
      </c>
      <c r="N76" s="89">
        <f>Flavor!N96</f>
        <v>0.11490819614888247</v>
      </c>
      <c r="O76" s="88">
        <f>Flavor!O96</f>
        <v>410787897.56347841</v>
      </c>
      <c r="P76" s="87">
        <f>Flavor!P96</f>
        <v>28434321.71860677</v>
      </c>
      <c r="Q76" s="89">
        <f>Flavor!Q96</f>
        <v>7.4366564130534329E-2</v>
      </c>
    </row>
    <row r="77" spans="2:17">
      <c r="B77" s="399"/>
      <c r="C77" s="163" t="s">
        <v>78</v>
      </c>
      <c r="D77" s="88">
        <f>Flavor!D97</f>
        <v>58267521.27415292</v>
      </c>
      <c r="E77" s="87">
        <f>Flavor!E97</f>
        <v>7752323.7520140558</v>
      </c>
      <c r="F77" s="89">
        <f>Flavor!F97</f>
        <v>0.15346517745707144</v>
      </c>
      <c r="G77" s="106">
        <f>Flavor!G97</f>
        <v>2.4881605222883016</v>
      </c>
      <c r="H77" s="92">
        <f>Flavor!H97</f>
        <v>0.16625988264589164</v>
      </c>
      <c r="I77" s="191">
        <f>Flavor!I97</f>
        <v>3.5865751380964932</v>
      </c>
      <c r="J77" s="192">
        <f>Flavor!J97</f>
        <v>0.11648907760579208</v>
      </c>
      <c r="K77" s="89">
        <f>Flavor!K97</f>
        <v>3.3569506800450788E-2</v>
      </c>
      <c r="L77" s="90">
        <f>Flavor!L97</f>
        <v>208980843.16038537</v>
      </c>
      <c r="M77" s="91">
        <f>Flavor!M97</f>
        <v>33688760.395876884</v>
      </c>
      <c r="N77" s="89">
        <f>Flavor!N97</f>
        <v>0.19218643457579976</v>
      </c>
      <c r="O77" s="88">
        <f>Flavor!O97</f>
        <v>81244876.000862926</v>
      </c>
      <c r="P77" s="87">
        <f>Flavor!P97</f>
        <v>11966767.451992646</v>
      </c>
      <c r="Q77" s="89">
        <f>Flavor!Q97</f>
        <v>0.1727351930162907</v>
      </c>
    </row>
    <row r="78" spans="2:17">
      <c r="B78" s="399"/>
      <c r="C78" s="163" t="s">
        <v>79</v>
      </c>
      <c r="D78" s="88">
        <f>Flavor!D98</f>
        <v>457844849.72751683</v>
      </c>
      <c r="E78" s="87">
        <f>Flavor!E98</f>
        <v>61823520.719462812</v>
      </c>
      <c r="F78" s="89">
        <f>Flavor!F98</f>
        <v>0.15611159346976861</v>
      </c>
      <c r="G78" s="106">
        <f>Flavor!G98</f>
        <v>19.551054438458927</v>
      </c>
      <c r="H78" s="92">
        <f>Flavor!H98</f>
        <v>1.3481724892624101</v>
      </c>
      <c r="I78" s="191">
        <f>Flavor!I98</f>
        <v>2.8855519587227696</v>
      </c>
      <c r="J78" s="192">
        <f>Flavor!J98</f>
        <v>7.3963186779990586E-2</v>
      </c>
      <c r="K78" s="89">
        <f>Flavor!K98</f>
        <v>2.6306545081584878E-2</v>
      </c>
      <c r="L78" s="90">
        <f>Flavor!L98</f>
        <v>1321135102.9223683</v>
      </c>
      <c r="M78" s="91">
        <f>Flavor!M98</f>
        <v>207685980.83346653</v>
      </c>
      <c r="N78" s="89">
        <f>Flavor!N98</f>
        <v>0.18652489522272409</v>
      </c>
      <c r="O78" s="88">
        <f>Flavor!O98</f>
        <v>325657155.03899175</v>
      </c>
      <c r="P78" s="87">
        <f>Flavor!P98</f>
        <v>41953103.004936397</v>
      </c>
      <c r="Q78" s="89">
        <f>Flavor!Q98</f>
        <v>0.14787629117084453</v>
      </c>
    </row>
    <row r="79" spans="2:17">
      <c r="B79" s="399"/>
      <c r="C79" s="163" t="s">
        <v>80</v>
      </c>
      <c r="D79" s="88">
        <f>Flavor!D99</f>
        <v>101967394.92766373</v>
      </c>
      <c r="E79" s="87">
        <f>Flavor!E99</f>
        <v>2889410.4696517438</v>
      </c>
      <c r="F79" s="89">
        <f>Flavor!F99</f>
        <v>2.9162992015408225E-2</v>
      </c>
      <c r="G79" s="106">
        <f>Flavor!G99</f>
        <v>4.3542481483958007</v>
      </c>
      <c r="H79" s="92">
        <f>Flavor!H99</f>
        <v>-0.19981175380921545</v>
      </c>
      <c r="I79" s="191">
        <f>Flavor!I99</f>
        <v>3.1203152297038397</v>
      </c>
      <c r="J79" s="192">
        <f>Flavor!J99</f>
        <v>0.1491418870295087</v>
      </c>
      <c r="K79" s="89">
        <f>Flavor!K99</f>
        <v>5.0196292786898529E-2</v>
      </c>
      <c r="L79" s="90">
        <f>Flavor!L99</f>
        <v>318170415.32601517</v>
      </c>
      <c r="M79" s="91">
        <f>Flavor!M99</f>
        <v>23792549.058468282</v>
      </c>
      <c r="N79" s="89">
        <f>Flavor!N99</f>
        <v>8.0823158888054095E-2</v>
      </c>
      <c r="O79" s="88">
        <f>Flavor!O99</f>
        <v>204826367.43182251</v>
      </c>
      <c r="P79" s="87">
        <f>Flavor!P99</f>
        <v>9937709.130366832</v>
      </c>
      <c r="Q79" s="89">
        <f>Flavor!Q99</f>
        <v>5.0991726337379195E-2</v>
      </c>
    </row>
    <row r="80" spans="2:17">
      <c r="B80" s="399"/>
      <c r="C80" s="163" t="s">
        <v>81</v>
      </c>
      <c r="D80" s="88">
        <f>Flavor!D100</f>
        <v>12305534.127001651</v>
      </c>
      <c r="E80" s="87">
        <f>Flavor!E100</f>
        <v>2448455.5349774566</v>
      </c>
      <c r="F80" s="89">
        <f>Flavor!F100</f>
        <v>0.24839565923301171</v>
      </c>
      <c r="G80" s="106">
        <f>Flavor!G100</f>
        <v>0.52547531713965234</v>
      </c>
      <c r="H80" s="92">
        <f>Flavor!H100</f>
        <v>7.2400634460327462E-2</v>
      </c>
      <c r="I80" s="191">
        <f>Flavor!I100</f>
        <v>3.7871808780994325</v>
      </c>
      <c r="J80" s="192">
        <f>Flavor!J100</f>
        <v>0.24121678333313268</v>
      </c>
      <c r="K80" s="89">
        <f>Flavor!K100</f>
        <v>6.8025726399530931E-2</v>
      </c>
      <c r="L80" s="90">
        <f>Flavor!L100</f>
        <v>46603283.540580645</v>
      </c>
      <c r="M80" s="91">
        <f>Flavor!M100</f>
        <v>11650436.773973301</v>
      </c>
      <c r="N80" s="89">
        <f>Flavor!N100</f>
        <v>0.33331868078635862</v>
      </c>
      <c r="O80" s="88">
        <f>Flavor!O100</f>
        <v>22289305.068367973</v>
      </c>
      <c r="P80" s="87">
        <f>Flavor!P100</f>
        <v>4353183.1802392676</v>
      </c>
      <c r="Q80" s="89">
        <f>Flavor!Q100</f>
        <v>0.24270481698278867</v>
      </c>
    </row>
    <row r="81" spans="2:17">
      <c r="B81" s="399"/>
      <c r="C81" s="163" t="s">
        <v>82</v>
      </c>
      <c r="D81" s="88">
        <f>Flavor!D101</f>
        <v>71274828.067957461</v>
      </c>
      <c r="E81" s="87">
        <f>Flavor!E101</f>
        <v>-2262985.2177364528</v>
      </c>
      <c r="F81" s="89">
        <f>Flavor!F101</f>
        <v>-3.0773082807681137E-2</v>
      </c>
      <c r="G81" s="106">
        <f>Flavor!G101</f>
        <v>3.043603186707827</v>
      </c>
      <c r="H81" s="92">
        <f>Flavor!H101</f>
        <v>-0.33651812492566258</v>
      </c>
      <c r="I81" s="191">
        <f>Flavor!I101</f>
        <v>3.3472867750895112</v>
      </c>
      <c r="J81" s="192">
        <f>Flavor!J101</f>
        <v>0.10480159760098484</v>
      </c>
      <c r="K81" s="89">
        <f>Flavor!K101</f>
        <v>3.2321380627608337E-2</v>
      </c>
      <c r="L81" s="90">
        <f>Flavor!L101</f>
        <v>238577289.38865271</v>
      </c>
      <c r="M81" s="91">
        <f>Flavor!M101</f>
        <v>132019.82487136126</v>
      </c>
      <c r="N81" s="89">
        <f>Flavor!N101</f>
        <v>5.5366929741521866E-4</v>
      </c>
      <c r="O81" s="88">
        <f>Flavor!O101</f>
        <v>142807812.04181141</v>
      </c>
      <c r="P81" s="87">
        <f>Flavor!P101</f>
        <v>-9414632.7948014736</v>
      </c>
      <c r="Q81" s="89">
        <f>Flavor!Q101</f>
        <v>-6.18478622183911E-2</v>
      </c>
    </row>
    <row r="82" spans="2:17">
      <c r="B82" s="399"/>
      <c r="C82" s="163" t="s">
        <v>83</v>
      </c>
      <c r="D82" s="88">
        <f>Flavor!D102</f>
        <v>25783682.540971003</v>
      </c>
      <c r="E82" s="87">
        <f>Flavor!E102</f>
        <v>-1769054.1697421744</v>
      </c>
      <c r="F82" s="89">
        <f>Flavor!F102</f>
        <v>-6.4206114561909305E-2</v>
      </c>
      <c r="G82" s="106">
        <f>Flavor!G102</f>
        <v>1.1010240287347941</v>
      </c>
      <c r="H82" s="92">
        <f>Flavor!H102</f>
        <v>-0.16542092507274453</v>
      </c>
      <c r="I82" s="191">
        <f>Flavor!I102</f>
        <v>2.6692663240693126</v>
      </c>
      <c r="J82" s="192">
        <f>Flavor!J102</f>
        <v>7.2286305270376161E-2</v>
      </c>
      <c r="K82" s="89">
        <f>Flavor!K102</f>
        <v>2.7834756042446361E-2</v>
      </c>
      <c r="L82" s="90">
        <f>Flavor!L102</f>
        <v>68823515.517107785</v>
      </c>
      <c r="M82" s="91">
        <f>Flavor!M102</f>
        <v>-2730391.1838422716</v>
      </c>
      <c r="N82" s="89">
        <f>Flavor!N102</f>
        <v>-3.8158520054727058E-2</v>
      </c>
      <c r="O82" s="88">
        <f>Flavor!O102</f>
        <v>24820004.74968778</v>
      </c>
      <c r="P82" s="87">
        <f>Flavor!P102</f>
        <v>-1099383.6015841849</v>
      </c>
      <c r="Q82" s="89">
        <f>Flavor!Q102</f>
        <v>-4.2415491703924946E-2</v>
      </c>
    </row>
    <row r="83" spans="2:17">
      <c r="B83" s="399"/>
      <c r="C83" s="163" t="s">
        <v>84</v>
      </c>
      <c r="D83" s="88">
        <f>Flavor!D103</f>
        <v>36732195.419537604</v>
      </c>
      <c r="E83" s="87">
        <f>Flavor!E103</f>
        <v>-1768180.9054642841</v>
      </c>
      <c r="F83" s="89">
        <f>Flavor!F103</f>
        <v>-4.5926327850360237E-2</v>
      </c>
      <c r="G83" s="106">
        <f>Flavor!G103</f>
        <v>1.5685513394305843</v>
      </c>
      <c r="H83" s="92">
        <f>Flavor!H103</f>
        <v>-0.20109527783380265</v>
      </c>
      <c r="I83" s="191">
        <f>Flavor!I103</f>
        <v>3.2362690403178029</v>
      </c>
      <c r="J83" s="192">
        <f>Flavor!J103</f>
        <v>6.0519411027629921E-2</v>
      </c>
      <c r="K83" s="89">
        <f>Flavor!K103</f>
        <v>1.905673245442743E-2</v>
      </c>
      <c r="L83" s="90">
        <f>Flavor!L103</f>
        <v>118875266.81915297</v>
      </c>
      <c r="M83" s="91">
        <f>Flavor!M103</f>
        <v>-3392289.0225039274</v>
      </c>
      <c r="N83" s="89">
        <f>Flavor!N103</f>
        <v>-2.7744801138391326E-2</v>
      </c>
      <c r="O83" s="88">
        <f>Flavor!O103</f>
        <v>76830380.066559702</v>
      </c>
      <c r="P83" s="87">
        <f>Flavor!P103</f>
        <v>-5938249.1730467677</v>
      </c>
      <c r="Q83" s="89">
        <f>Flavor!Q103</f>
        <v>-7.1745167554438549E-2</v>
      </c>
    </row>
    <row r="84" spans="2:17">
      <c r="B84" s="399"/>
      <c r="C84" s="163" t="s">
        <v>85</v>
      </c>
      <c r="D84" s="88">
        <f>Flavor!D104</f>
        <v>9066456.6837170478</v>
      </c>
      <c r="E84" s="87">
        <f>Flavor!E104</f>
        <v>3611194.9454696933</v>
      </c>
      <c r="F84" s="89">
        <f>Flavor!F104</f>
        <v>0.66196547823750873</v>
      </c>
      <c r="G84" s="106">
        <f>Flavor!G104</f>
        <v>0.38715907428635726</v>
      </c>
      <c r="H84" s="92">
        <f>Flavor!H104</f>
        <v>0.13641125302124146</v>
      </c>
      <c r="I84" s="191">
        <f>Flavor!I104</f>
        <v>3.5031100694022381</v>
      </c>
      <c r="J84" s="192">
        <f>Flavor!J104</f>
        <v>0.24943541981614104</v>
      </c>
      <c r="K84" s="89">
        <f>Flavor!K104</f>
        <v>7.6662680409017525E-2</v>
      </c>
      <c r="L84" s="90">
        <f>Flavor!L104</f>
        <v>31760795.702528413</v>
      </c>
      <c r="M84" s="91">
        <f>Flavor!M104</f>
        <v>14011148.877936009</v>
      </c>
      <c r="N84" s="89">
        <f>Flavor!N104</f>
        <v>0.78937620654645091</v>
      </c>
      <c r="O84" s="88">
        <f>Flavor!O104</f>
        <v>15606893.528822467</v>
      </c>
      <c r="P84" s="87">
        <f>Flavor!P104</f>
        <v>7697610.0278059123</v>
      </c>
      <c r="Q84" s="89">
        <f>Flavor!Q104</f>
        <v>0.97323733898482256</v>
      </c>
    </row>
    <row r="85" spans="2:17">
      <c r="B85" s="399"/>
      <c r="C85" s="163" t="s">
        <v>86</v>
      </c>
      <c r="D85" s="88">
        <f>Flavor!D105</f>
        <v>28745055.760292619</v>
      </c>
      <c r="E85" s="87">
        <f>Flavor!E105</f>
        <v>961394.03837481514</v>
      </c>
      <c r="F85" s="89">
        <f>Flavor!F105</f>
        <v>3.4602855735764895E-2</v>
      </c>
      <c r="G85" s="106">
        <f>Flavor!G105</f>
        <v>1.2274816465457379</v>
      </c>
      <c r="H85" s="92">
        <f>Flavor!H105</f>
        <v>-4.9577636365244704E-2</v>
      </c>
      <c r="I85" s="191">
        <f>Flavor!I105</f>
        <v>2.9940117602027612</v>
      </c>
      <c r="J85" s="192">
        <f>Flavor!J105</f>
        <v>0.15887167414987147</v>
      </c>
      <c r="K85" s="89">
        <f>Flavor!K105</f>
        <v>5.6036622292993714E-2</v>
      </c>
      <c r="L85" s="90">
        <f>Flavor!L105</f>
        <v>86063034.994000226</v>
      </c>
      <c r="M85" s="91">
        <f>Flavor!M105</f>
        <v>7292461.9088578075</v>
      </c>
      <c r="N85" s="89">
        <f>Flavor!N105</f>
        <v>9.2578505185882676E-2</v>
      </c>
      <c r="O85" s="88">
        <f>Flavor!O105</f>
        <v>50256177.839623041</v>
      </c>
      <c r="P85" s="87">
        <f>Flavor!P105</f>
        <v>2807355.4630680829</v>
      </c>
      <c r="Q85" s="89">
        <f>Flavor!Q105</f>
        <v>5.9165967087419884E-2</v>
      </c>
    </row>
    <row r="86" spans="2:17" ht="15" thickBot="1">
      <c r="B86" s="400"/>
      <c r="C86" s="169" t="s">
        <v>87</v>
      </c>
      <c r="D86" s="155">
        <f>Flavor!D106</f>
        <v>19008470.07394867</v>
      </c>
      <c r="E86" s="149">
        <f>Flavor!E106</f>
        <v>4298251.6248483621</v>
      </c>
      <c r="F86" s="151">
        <f>Flavor!F106</f>
        <v>0.29219495548084451</v>
      </c>
      <c r="G86" s="152">
        <f>Flavor!G106</f>
        <v>0.81170648403878332</v>
      </c>
      <c r="H86" s="153">
        <f>Flavor!H106</f>
        <v>0.13556014983358744</v>
      </c>
      <c r="I86" s="193">
        <f>Flavor!I106</f>
        <v>2.9964473056420555</v>
      </c>
      <c r="J86" s="194">
        <f>Flavor!J106</f>
        <v>0.37691290074140227</v>
      </c>
      <c r="K86" s="151">
        <f>Flavor!K106</f>
        <v>0.14388545538331909</v>
      </c>
      <c r="L86" s="154">
        <f>Flavor!L106</f>
        <v>56957878.937461138</v>
      </c>
      <c r="M86" s="150">
        <f>Flavor!M106</f>
        <v>18423955.606438555</v>
      </c>
      <c r="N86" s="151">
        <f>Flavor!N106</f>
        <v>0.47812301509423372</v>
      </c>
      <c r="O86" s="155">
        <f>Flavor!O106</f>
        <v>45494226.778872527</v>
      </c>
      <c r="P86" s="149">
        <f>Flavor!P106</f>
        <v>11563275.206881128</v>
      </c>
      <c r="Q86" s="151">
        <f>Flavor!Q106</f>
        <v>0.3407884150359678</v>
      </c>
    </row>
    <row r="87" spans="2:17">
      <c r="B87" s="401" t="s">
        <v>88</v>
      </c>
      <c r="C87" s="241" t="s">
        <v>137</v>
      </c>
      <c r="D87" s="127">
        <f>Fat!D31</f>
        <v>580255838.63714874</v>
      </c>
      <c r="E87" s="121">
        <f>Fat!E31</f>
        <v>64112855.868955255</v>
      </c>
      <c r="F87" s="123">
        <f>Fat!F31</f>
        <v>0.12421530081665214</v>
      </c>
      <c r="G87" s="124">
        <f>Fat!G31</f>
        <v>24.778292245026226</v>
      </c>
      <c r="H87" s="125">
        <f>Fat!H31</f>
        <v>1.0540908042383634</v>
      </c>
      <c r="I87" s="195">
        <f>Fat!I31</f>
        <v>3.4304965524205264</v>
      </c>
      <c r="J87" s="196">
        <f>Fat!J31</f>
        <v>0.13246887669603913</v>
      </c>
      <c r="K87" s="123">
        <f>Fat!K31</f>
        <v>4.0166090075923727E-2</v>
      </c>
      <c r="L87" s="126">
        <f>Fat!L31</f>
        <v>1990565653.96662</v>
      </c>
      <c r="M87" s="122">
        <f>Fat!M31</f>
        <v>288311812.16613078</v>
      </c>
      <c r="N87" s="123">
        <f>Fat!N31</f>
        <v>0.16937063385398549</v>
      </c>
      <c r="O87" s="127">
        <f>Fat!O31</f>
        <v>693007884.48731983</v>
      </c>
      <c r="P87" s="121">
        <f>Fat!P31</f>
        <v>85438928.483742476</v>
      </c>
      <c r="Q87" s="123">
        <f>Fat!Q31</f>
        <v>0.14062424954318997</v>
      </c>
    </row>
    <row r="88" spans="2:17">
      <c r="B88" s="399"/>
      <c r="C88" s="242" t="s">
        <v>90</v>
      </c>
      <c r="D88" s="88">
        <f>Fat!D32</f>
        <v>67518764.735426784</v>
      </c>
      <c r="E88" s="87">
        <f>Fat!E32</f>
        <v>10055069.918927997</v>
      </c>
      <c r="F88" s="89">
        <f>Fat!F32</f>
        <v>0.17498126340530784</v>
      </c>
      <c r="G88" s="106">
        <f>Fat!G32</f>
        <v>2.8832104276054555</v>
      </c>
      <c r="H88" s="92">
        <f>Fat!H32</f>
        <v>0.24192629341653582</v>
      </c>
      <c r="I88" s="191">
        <f>Fat!I32</f>
        <v>3.8733748235411802</v>
      </c>
      <c r="J88" s="192">
        <f>Fat!J32</f>
        <v>0.16704051568251765</v>
      </c>
      <c r="K88" s="89">
        <f>Fat!K32</f>
        <v>4.5068928436470548E-2</v>
      </c>
      <c r="L88" s="90">
        <f>Fat!L32</f>
        <v>261525483.44280219</v>
      </c>
      <c r="M88" s="91">
        <f>Fat!M32</f>
        <v>48545819.888092756</v>
      </c>
      <c r="N88" s="89">
        <f>Fat!N32</f>
        <v>0.22793640987991554</v>
      </c>
      <c r="O88" s="88">
        <f>Fat!O32</f>
        <v>117246351.47288291</v>
      </c>
      <c r="P88" s="87">
        <f>Fat!P32</f>
        <v>25566653.283929244</v>
      </c>
      <c r="Q88" s="89">
        <f>Fat!Q32</f>
        <v>0.27886930028102697</v>
      </c>
    </row>
    <row r="89" spans="2:17">
      <c r="B89" s="399"/>
      <c r="C89" s="242" t="s">
        <v>53</v>
      </c>
      <c r="D89" s="88">
        <f>Fat!D33</f>
        <v>874641043.82795644</v>
      </c>
      <c r="E89" s="87">
        <f>Fat!E33</f>
        <v>32402085.424232602</v>
      </c>
      <c r="F89" s="89">
        <f>Fat!F33</f>
        <v>3.8471368607364748E-2</v>
      </c>
      <c r="G89" s="106">
        <f>Fat!G33</f>
        <v>37.349234510703667</v>
      </c>
      <c r="H89" s="92">
        <f>Fat!H33</f>
        <v>-1.3637721125467337</v>
      </c>
      <c r="I89" s="191">
        <f>Fat!I33</f>
        <v>2.9505197096187605</v>
      </c>
      <c r="J89" s="192">
        <f>Fat!J33</f>
        <v>4.0692714712794231E-2</v>
      </c>
      <c r="K89" s="89">
        <f>Fat!K33</f>
        <v>1.3984582170703676E-2</v>
      </c>
      <c r="L89" s="90">
        <f>Fat!L33</f>
        <v>2580645638.6559114</v>
      </c>
      <c r="M89" s="91">
        <f>Fat!M33</f>
        <v>129875981.3312726</v>
      </c>
      <c r="N89" s="89">
        <f>Fat!N33</f>
        <v>5.2993956793577483E-2</v>
      </c>
      <c r="O89" s="88">
        <f>Fat!O33</f>
        <v>1255270929.6765997</v>
      </c>
      <c r="P89" s="87">
        <f>Fat!P33</f>
        <v>50708305.434105158</v>
      </c>
      <c r="Q89" s="89">
        <f>Fat!Q33</f>
        <v>4.209686106273948E-2</v>
      </c>
    </row>
    <row r="90" spans="2:17" ht="15" thickBot="1">
      <c r="B90" s="402"/>
      <c r="C90" s="243" t="s">
        <v>15</v>
      </c>
      <c r="D90" s="120">
        <f>Fat!D34</f>
        <v>818676102.0196135</v>
      </c>
      <c r="E90" s="114">
        <f>Fat!E34</f>
        <v>60083790.26395452</v>
      </c>
      <c r="F90" s="116">
        <f>Fat!F34</f>
        <v>7.9204322707804323E-2</v>
      </c>
      <c r="G90" s="117">
        <f>Fat!G34</f>
        <v>34.959399559865439</v>
      </c>
      <c r="H90" s="118">
        <f>Fat!H34</f>
        <v>9.1160687368969207E-2</v>
      </c>
      <c r="I90" s="203">
        <f>Fat!I34</f>
        <v>3.1076937027187066</v>
      </c>
      <c r="J90" s="204">
        <f>Fat!J34</f>
        <v>9.2119612020830299E-2</v>
      </c>
      <c r="K90" s="116">
        <f>Fat!K34</f>
        <v>3.0547951816203463E-2</v>
      </c>
      <c r="L90" s="119">
        <f>Fat!L34</f>
        <v>2544194566.8126502</v>
      </c>
      <c r="M90" s="115">
        <f>Fat!M34</f>
        <v>256603246.07967901</v>
      </c>
      <c r="N90" s="116">
        <f>Fat!N34</f>
        <v>0.11217180435772081</v>
      </c>
      <c r="O90" s="120">
        <f>Fat!O34</f>
        <v>936379679.58473992</v>
      </c>
      <c r="P90" s="114">
        <f>Fat!P34</f>
        <v>20821263.763819098</v>
      </c>
      <c r="Q90" s="116">
        <f>Fat!Q34</f>
        <v>2.2741600540201516E-2</v>
      </c>
    </row>
    <row r="91" spans="2:17" ht="15" hidden="1" thickBot="1">
      <c r="B91" s="398" t="s">
        <v>91</v>
      </c>
      <c r="C91" s="166" t="s">
        <v>92</v>
      </c>
      <c r="D91" s="136">
        <f>Organic!D10</f>
        <v>138624226.66619083</v>
      </c>
      <c r="E91" s="128">
        <f>Organic!E10</f>
        <v>8769636.2582917064</v>
      </c>
      <c r="F91" s="132">
        <f>Organic!F10</f>
        <v>6.7534279926066018E-2</v>
      </c>
      <c r="G91" s="133">
        <f>Organic!G10</f>
        <v>5.9195812809796857</v>
      </c>
      <c r="H91" s="134">
        <f>Organic!H10</f>
        <v>-4.9106783566914558E-2</v>
      </c>
      <c r="I91" s="199">
        <f>Organic!I10</f>
        <v>3.6064495023664733</v>
      </c>
      <c r="J91" s="200">
        <f>Organic!J10</f>
        <v>0.13284364538054216</v>
      </c>
      <c r="K91" s="132">
        <f>Organic!K10</f>
        <v>3.8243730247452833E-2</v>
      </c>
      <c r="L91" s="135">
        <f>Organic!L10</f>
        <v>499941273.27622116</v>
      </c>
      <c r="M91" s="129">
        <f>Organic!M10</f>
        <v>48877607.478833616</v>
      </c>
      <c r="N91" s="132">
        <f>Organic!N10</f>
        <v>0.10836077295746729</v>
      </c>
      <c r="O91" s="136">
        <f>Organic!O10</f>
        <v>104749016.0603734</v>
      </c>
      <c r="P91" s="128">
        <f>Organic!P10</f>
        <v>7726220.6300371289</v>
      </c>
      <c r="Q91" s="132">
        <f>Organic!Q10</f>
        <v>7.9633044953695067E-2</v>
      </c>
    </row>
    <row r="92" spans="2:17" hidden="1">
      <c r="B92" s="399"/>
      <c r="C92" s="170" t="s">
        <v>93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5" t="e">
        <f>#REF!</f>
        <v>#REF!</v>
      </c>
      <c r="J92" s="206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" hidden="1" thickBot="1">
      <c r="B93" s="400"/>
      <c r="C93" s="167" t="s">
        <v>94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1" t="e">
        <f>#REF!</f>
        <v>#REF!</v>
      </c>
      <c r="J93" s="202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401" t="s">
        <v>57</v>
      </c>
      <c r="C94" s="162" t="s">
        <v>95</v>
      </c>
      <c r="D94" s="127">
        <f>Size!D52</f>
        <v>587454749.56523287</v>
      </c>
      <c r="E94" s="121">
        <f>Size!E52</f>
        <v>12452215.975023627</v>
      </c>
      <c r="F94" s="123">
        <f>Size!F52</f>
        <v>2.1655932361331173E-2</v>
      </c>
      <c r="G94" s="124">
        <f>Size!G52</f>
        <v>25.085702712865626</v>
      </c>
      <c r="H94" s="125">
        <f>Size!H52</f>
        <v>-1.3439425429802263</v>
      </c>
      <c r="I94" s="195">
        <f>Size!I52</f>
        <v>3.6600720974401537</v>
      </c>
      <c r="J94" s="196">
        <f>Size!J52</f>
        <v>0.16762841527199912</v>
      </c>
      <c r="K94" s="123">
        <f>Size!K52</f>
        <v>4.799745694623004E-2</v>
      </c>
      <c r="L94" s="126">
        <f>Size!L52</f>
        <v>2150126737.3924022</v>
      </c>
      <c r="M94" s="122">
        <f>Size!M52</f>
        <v>141962771.72459388</v>
      </c>
      <c r="N94" s="123">
        <f>Size!N52</f>
        <v>7.0692818988704748E-2</v>
      </c>
      <c r="O94" s="127">
        <f>Size!O52</f>
        <v>1747445070.027637</v>
      </c>
      <c r="P94" s="121">
        <f>Size!P52</f>
        <v>45372771.790647268</v>
      </c>
      <c r="Q94" s="123">
        <f>Size!Q52</f>
        <v>2.6657370452268382E-2</v>
      </c>
    </row>
    <row r="95" spans="2:17">
      <c r="B95" s="399"/>
      <c r="C95" s="163" t="s">
        <v>96</v>
      </c>
      <c r="D95" s="88">
        <f>Size!D53</f>
        <v>262201683.93257573</v>
      </c>
      <c r="E95" s="87">
        <f>Size!E53</f>
        <v>-8444574.164668113</v>
      </c>
      <c r="F95" s="89">
        <f>Size!F53</f>
        <v>-3.1201518262387939E-2</v>
      </c>
      <c r="G95" s="106">
        <f>Size!G53</f>
        <v>11.196630036293479</v>
      </c>
      <c r="H95" s="92">
        <f>Size!H53</f>
        <v>-1.2434622649868619</v>
      </c>
      <c r="I95" s="191">
        <f>Size!I53</f>
        <v>3.3384293390833242</v>
      </c>
      <c r="J95" s="192">
        <f>Size!J53</f>
        <v>4.4242339074252346E-2</v>
      </c>
      <c r="K95" s="89">
        <f>Size!K53</f>
        <v>1.3430427317614485E-2</v>
      </c>
      <c r="L95" s="90">
        <f>Size!L53</f>
        <v>875341794.39756346</v>
      </c>
      <c r="M95" s="91">
        <f>Size!M53</f>
        <v>-16217590.627477169</v>
      </c>
      <c r="N95" s="89">
        <f>Size!N53</f>
        <v>-1.8190140667995635E-2</v>
      </c>
      <c r="O95" s="88">
        <f>Size!O53</f>
        <v>190473294.42205232</v>
      </c>
      <c r="P95" s="87">
        <f>Size!P53</f>
        <v>-6096746.1116621792</v>
      </c>
      <c r="Q95" s="89">
        <f>Size!Q53</f>
        <v>-3.1015642542010374E-2</v>
      </c>
    </row>
    <row r="96" spans="2:17">
      <c r="B96" s="399"/>
      <c r="C96" s="163" t="s">
        <v>97</v>
      </c>
      <c r="D96" s="88">
        <f>Size!D54</f>
        <v>435656423.39459324</v>
      </c>
      <c r="E96" s="87">
        <f>Size!E54</f>
        <v>27121650.54008925</v>
      </c>
      <c r="F96" s="89">
        <f>Size!F54</f>
        <v>6.6387618245040761E-2</v>
      </c>
      <c r="G96" s="106">
        <f>Size!G54</f>
        <v>18.603556325513239</v>
      </c>
      <c r="H96" s="92">
        <f>Size!H54</f>
        <v>-0.17449853592356135</v>
      </c>
      <c r="I96" s="191">
        <f>Size!I54</f>
        <v>3.1391953478514285</v>
      </c>
      <c r="J96" s="192">
        <f>Size!J54</f>
        <v>6.9837621421139584E-2</v>
      </c>
      <c r="K96" s="89">
        <f>Size!K54</f>
        <v>2.2753171068906924E-2</v>
      </c>
      <c r="L96" s="90">
        <f>Size!L54</f>
        <v>1367610617.5818994</v>
      </c>
      <c r="M96" s="91">
        <f>Size!M54</f>
        <v>113671256.00548458</v>
      </c>
      <c r="N96" s="89">
        <f>Size!N54</f>
        <v>9.0651318148734478E-2</v>
      </c>
      <c r="O96" s="88">
        <f>Size!O54</f>
        <v>293321470.57546544</v>
      </c>
      <c r="P96" s="87">
        <f>Size!P54</f>
        <v>19950941.903046012</v>
      </c>
      <c r="Q96" s="89">
        <f>Size!Q54</f>
        <v>7.2981319529704228E-2</v>
      </c>
    </row>
    <row r="97" spans="2:17">
      <c r="B97" s="399"/>
      <c r="C97" s="163" t="s">
        <v>98</v>
      </c>
      <c r="D97" s="88">
        <f>Size!D55</f>
        <v>718878926.84064054</v>
      </c>
      <c r="E97" s="87">
        <f>Size!E55</f>
        <v>86269135.95337975</v>
      </c>
      <c r="F97" s="89">
        <f>Size!F55</f>
        <v>0.13637021936126503</v>
      </c>
      <c r="G97" s="106">
        <f>Size!G55</f>
        <v>30.69782491096479</v>
      </c>
      <c r="H97" s="92">
        <f>Size!H55</f>
        <v>1.6202967579482817</v>
      </c>
      <c r="I97" s="191">
        <f>Size!I55</f>
        <v>2.5218168929743903</v>
      </c>
      <c r="J97" s="192">
        <f>Size!J55</f>
        <v>8.2559725803074357E-2</v>
      </c>
      <c r="K97" s="89">
        <f>Size!K55</f>
        <v>3.3846257341867206E-2</v>
      </c>
      <c r="L97" s="90">
        <f>Size!L55</f>
        <v>1812881021.7100282</v>
      </c>
      <c r="M97" s="91">
        <f>Size!M55</f>
        <v>269783055.26552987</v>
      </c>
      <c r="N97" s="89">
        <f>Size!N55</f>
        <v>0.1748320982414005</v>
      </c>
      <c r="O97" s="88">
        <f>Size!O55</f>
        <v>359835181.75978351</v>
      </c>
      <c r="P97" s="87">
        <f>Size!P55</f>
        <v>43216106.805461466</v>
      </c>
      <c r="Q97" s="89">
        <f>Size!Q55</f>
        <v>0.13649242962287148</v>
      </c>
    </row>
    <row r="98" spans="2:17">
      <c r="B98" s="399"/>
      <c r="C98" s="163" t="s">
        <v>99</v>
      </c>
      <c r="D98" s="88">
        <f>Size!D56</f>
        <v>729803806.7203759</v>
      </c>
      <c r="E98" s="87">
        <f>Size!E56</f>
        <v>49942761.436501384</v>
      </c>
      <c r="F98" s="89">
        <f>Size!F56</f>
        <v>7.3460248653675828E-2</v>
      </c>
      <c r="G98" s="106">
        <f>Size!G56</f>
        <v>31.164343036896415</v>
      </c>
      <c r="H98" s="92">
        <f>Size!H56</f>
        <v>-8.5060575170228248E-2</v>
      </c>
      <c r="I98" s="191">
        <f>Size!I56</f>
        <v>3.7682590989931861</v>
      </c>
      <c r="J98" s="192">
        <f>Size!J56</f>
        <v>0.18011785278175196</v>
      </c>
      <c r="K98" s="89">
        <f>Size!K56</f>
        <v>5.0198094339772924E-2</v>
      </c>
      <c r="L98" s="90">
        <f>Size!L56</f>
        <v>2750089835.1539211</v>
      </c>
      <c r="M98" s="91">
        <f>Size!M56</f>
        <v>310652376.87843132</v>
      </c>
      <c r="N98" s="89">
        <f>Size!N56</f>
        <v>0.12734590748558916</v>
      </c>
      <c r="O98" s="88">
        <f>Size!O56</f>
        <v>2036957361.1157422</v>
      </c>
      <c r="P98" s="87">
        <f>Size!P56</f>
        <v>117633454.17671871</v>
      </c>
      <c r="Q98" s="89">
        <f>Size!Q56</f>
        <v>6.1289005858486345E-2</v>
      </c>
    </row>
    <row r="99" spans="2:17" ht="15" customHeight="1">
      <c r="B99" s="399"/>
      <c r="C99" s="163" t="s">
        <v>100</v>
      </c>
      <c r="D99" s="88">
        <f>Size!D57</f>
        <v>821636910.50852013</v>
      </c>
      <c r="E99" s="87">
        <f>Size!E57</f>
        <v>92871183.360613346</v>
      </c>
      <c r="F99" s="89">
        <f>Size!F57</f>
        <v>0.12743626641729361</v>
      </c>
      <c r="G99" s="106">
        <f>Size!G57</f>
        <v>35.08583306235635</v>
      </c>
      <c r="H99" s="92">
        <f>Size!H57</f>
        <v>1.5885551932042077</v>
      </c>
      <c r="I99" s="191">
        <f>Size!I57</f>
        <v>2.5781159904764435</v>
      </c>
      <c r="J99" s="192">
        <f>Size!J57</f>
        <v>7.5268026370592267E-2</v>
      </c>
      <c r="K99" s="89">
        <f>Size!K57</f>
        <v>3.0072951873240116E-2</v>
      </c>
      <c r="L99" s="90">
        <f>Size!L57</f>
        <v>2118275257.3476784</v>
      </c>
      <c r="M99" s="91">
        <f>Size!M57</f>
        <v>294285440.84541965</v>
      </c>
      <c r="N99" s="89">
        <f>Size!N57</f>
        <v>0.16134160299740644</v>
      </c>
      <c r="O99" s="88">
        <f>Size!O57</f>
        <v>417592993.9755075</v>
      </c>
      <c r="P99" s="87">
        <f>Size!P57</f>
        <v>47482986.715686321</v>
      </c>
      <c r="Q99" s="89">
        <f>Size!Q57</f>
        <v>0.12829425247708245</v>
      </c>
    </row>
    <row r="100" spans="2:17" ht="15" thickBot="1">
      <c r="B100" s="402"/>
      <c r="C100" s="164" t="s">
        <v>101</v>
      </c>
      <c r="D100" s="155">
        <f>Size!D58</f>
        <v>789651031.99124122</v>
      </c>
      <c r="E100" s="149">
        <f>Size!E58</f>
        <v>23839856.678947806</v>
      </c>
      <c r="F100" s="151">
        <f>Size!F58</f>
        <v>3.1130202127470977E-2</v>
      </c>
      <c r="G100" s="152">
        <f>Size!G58</f>
        <v>33.719960643947722</v>
      </c>
      <c r="H100" s="153">
        <f>Size!H58</f>
        <v>-1.4800889455571209</v>
      </c>
      <c r="I100" s="193">
        <f>Size!I58</f>
        <v>3.1768036116543876</v>
      </c>
      <c r="J100" s="194">
        <f>Size!J58</f>
        <v>5.5711512599589508E-2</v>
      </c>
      <c r="K100" s="151">
        <f>Size!K58</f>
        <v>1.7850005969532706E-2</v>
      </c>
      <c r="L100" s="154">
        <f>Size!L58</f>
        <v>2508566250.3763895</v>
      </c>
      <c r="M100" s="150">
        <f>Size!M58</f>
        <v>118399041.74132156</v>
      </c>
      <c r="N100" s="151">
        <f>Size!N58</f>
        <v>4.9535882390811761E-2</v>
      </c>
      <c r="O100" s="155">
        <f>Size!O58</f>
        <v>547354490.13029122</v>
      </c>
      <c r="P100" s="149">
        <f>Size!P58</f>
        <v>17418710.073190212</v>
      </c>
      <c r="Q100" s="151">
        <f>Size!Q58</f>
        <v>3.2869473488492007E-2</v>
      </c>
    </row>
    <row r="101" spans="2:17">
      <c r="B101" s="187"/>
      <c r="C101" s="159"/>
      <c r="D101" s="81"/>
      <c r="E101" s="81"/>
      <c r="F101" s="82"/>
      <c r="G101" s="83"/>
      <c r="H101" s="83"/>
      <c r="I101" s="207"/>
      <c r="J101" s="207"/>
      <c r="K101" s="82"/>
      <c r="L101" s="84"/>
      <c r="M101" s="84"/>
      <c r="N101" s="82"/>
      <c r="O101" s="81"/>
      <c r="P101" s="81"/>
      <c r="Q101" s="82"/>
    </row>
    <row r="102" spans="2:17" ht="23.4">
      <c r="B102" s="403" t="s">
        <v>129</v>
      </c>
      <c r="C102" s="403"/>
      <c r="D102" s="403"/>
      <c r="E102" s="403"/>
      <c r="F102" s="403"/>
      <c r="G102" s="403"/>
      <c r="H102" s="403"/>
      <c r="I102" s="403"/>
      <c r="J102" s="403"/>
      <c r="K102" s="403"/>
      <c r="L102" s="403"/>
      <c r="M102" s="403"/>
      <c r="N102" s="403"/>
      <c r="O102" s="403"/>
      <c r="P102" s="403"/>
      <c r="Q102" s="403"/>
    </row>
    <row r="103" spans="2:17">
      <c r="B103" s="404" t="s">
        <v>16</v>
      </c>
      <c r="C103" s="404"/>
      <c r="D103" s="404"/>
      <c r="E103" s="404"/>
      <c r="F103" s="404"/>
      <c r="G103" s="404"/>
      <c r="H103" s="404"/>
      <c r="I103" s="404"/>
      <c r="J103" s="404"/>
      <c r="K103" s="404"/>
      <c r="L103" s="404"/>
      <c r="M103" s="404"/>
      <c r="N103" s="404"/>
      <c r="O103" s="404"/>
      <c r="P103" s="404"/>
      <c r="Q103" s="404"/>
    </row>
    <row r="104" spans="2:17" ht="15" thickBot="1">
      <c r="B104" s="405" t="str">
        <f>'HOME PAGE'!H7</f>
        <v>YTD Ending 08-10-2025</v>
      </c>
      <c r="C104" s="405"/>
      <c r="D104" s="405"/>
      <c r="E104" s="405"/>
      <c r="F104" s="405"/>
      <c r="G104" s="405"/>
      <c r="H104" s="405"/>
      <c r="I104" s="405"/>
      <c r="J104" s="405"/>
      <c r="K104" s="405"/>
      <c r="L104" s="405"/>
      <c r="M104" s="405"/>
      <c r="N104" s="405"/>
      <c r="O104" s="405"/>
      <c r="P104" s="405"/>
      <c r="Q104" s="405"/>
    </row>
    <row r="105" spans="2:17">
      <c r="D105" s="406" t="s">
        <v>58</v>
      </c>
      <c r="E105" s="407"/>
      <c r="F105" s="408"/>
      <c r="G105" s="409" t="s">
        <v>20</v>
      </c>
      <c r="H105" s="410"/>
      <c r="I105" s="406" t="s">
        <v>21</v>
      </c>
      <c r="J105" s="407"/>
      <c r="K105" s="408"/>
      <c r="L105" s="409" t="s">
        <v>22</v>
      </c>
      <c r="M105" s="407"/>
      <c r="N105" s="410"/>
      <c r="O105" s="406" t="s">
        <v>23</v>
      </c>
      <c r="P105" s="407"/>
      <c r="Q105" s="408"/>
    </row>
    <row r="106" spans="2:17" ht="28.5" customHeight="1" thickBot="1">
      <c r="B106" s="14"/>
      <c r="C106" s="158"/>
      <c r="D106" s="15" t="s">
        <v>19</v>
      </c>
      <c r="E106" s="16" t="s">
        <v>25</v>
      </c>
      <c r="F106" s="17" t="s">
        <v>26</v>
      </c>
      <c r="G106" s="18" t="s">
        <v>19</v>
      </c>
      <c r="H106" s="58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58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340" t="s">
        <v>11</v>
      </c>
      <c r="D107" s="331">
        <f>'Segment Data'!D51</f>
        <v>1506003604.2158754</v>
      </c>
      <c r="E107" s="332">
        <f>'Segment Data'!E51</f>
        <v>110977117.6862452</v>
      </c>
      <c r="F107" s="333">
        <f>'Segment Data'!F51</f>
        <v>7.9551978946521648E-2</v>
      </c>
      <c r="G107" s="334">
        <f>'Segment Data'!G51</f>
        <v>99.974155534745705</v>
      </c>
      <c r="H107" s="335">
        <f>'Segment Data'!H51</f>
        <v>1.5894155018102651E-2</v>
      </c>
      <c r="I107" s="336">
        <f>'Segment Data'!I51</f>
        <v>3.1689030312991644</v>
      </c>
      <c r="J107" s="337">
        <f>'Segment Data'!J51</f>
        <v>0.10999646238229488</v>
      </c>
      <c r="K107" s="333">
        <f>'Segment Data'!K51</f>
        <v>3.5959405723609145E-2</v>
      </c>
      <c r="L107" s="338">
        <f>'Segment Data'!L51</f>
        <v>4772379386.5471544</v>
      </c>
      <c r="M107" s="339">
        <f>'Segment Data'!M51</f>
        <v>505123703.08864784</v>
      </c>
      <c r="N107" s="333">
        <f>'Segment Data'!N51</f>
        <v>0.11837202655718473</v>
      </c>
      <c r="O107" s="331">
        <f>'Segment Data'!O51</f>
        <v>1917393450.8428745</v>
      </c>
      <c r="P107" s="332">
        <f>'Segment Data'!P51</f>
        <v>111459365.73724437</v>
      </c>
      <c r="Q107" s="333">
        <f>'Segment Data'!Q51</f>
        <v>6.1718401937535305E-2</v>
      </c>
    </row>
    <row r="108" spans="2:17">
      <c r="B108" s="395" t="s">
        <v>54</v>
      </c>
      <c r="C108" s="163" t="s">
        <v>138</v>
      </c>
      <c r="D108" s="88">
        <f>'Segment Data'!D52</f>
        <v>36382364.944550261</v>
      </c>
      <c r="E108" s="87">
        <f>'Segment Data'!E52</f>
        <v>6879070.8627197444</v>
      </c>
      <c r="F108" s="89">
        <f>'Segment Data'!F52</f>
        <v>0.23316280696114514</v>
      </c>
      <c r="G108" s="106">
        <f>'Segment Data'!G52</f>
        <v>2.4151975476726455</v>
      </c>
      <c r="H108" s="92">
        <f>'Segment Data'!H52</f>
        <v>0.30118895366309584</v>
      </c>
      <c r="I108" s="191">
        <f>'Segment Data'!I52</f>
        <v>5.1143150568166709</v>
      </c>
      <c r="J108" s="192">
        <f>'Segment Data'!J52</f>
        <v>6.9029496274337632E-3</v>
      </c>
      <c r="K108" s="89">
        <f>'Segment Data'!K52</f>
        <v>1.3515552460936356E-3</v>
      </c>
      <c r="L108" s="90">
        <f>'Segment Data'!L52</f>
        <v>186070876.83851242</v>
      </c>
      <c r="M108" s="91">
        <f>'Segment Data'!M52</f>
        <v>35385395.443006665</v>
      </c>
      <c r="N108" s="89">
        <f>'Segment Data'!N52</f>
        <v>0.23482949462218095</v>
      </c>
      <c r="O108" s="88">
        <f>'Segment Data'!O52</f>
        <v>74991859.945880145</v>
      </c>
      <c r="P108" s="87">
        <f>'Segment Data'!P52</f>
        <v>10952709.489909954</v>
      </c>
      <c r="Q108" s="89">
        <f>'Segment Data'!Q52</f>
        <v>0.17103146140953943</v>
      </c>
    </row>
    <row r="109" spans="2:17">
      <c r="B109" s="396"/>
      <c r="C109" s="163" t="s">
        <v>142</v>
      </c>
      <c r="D109" s="88">
        <f>'Segment Data'!D53</f>
        <v>22775820.206021231</v>
      </c>
      <c r="E109" s="87">
        <f>'Segment Data'!E53</f>
        <v>951380.21169947088</v>
      </c>
      <c r="F109" s="89">
        <f>'Segment Data'!F53</f>
        <v>4.3592422621015668E-2</v>
      </c>
      <c r="G109" s="106">
        <f>'Segment Data'!G53</f>
        <v>1.5119441848173554</v>
      </c>
      <c r="H109" s="92">
        <f>'Segment Data'!H53</f>
        <v>-5.1849118380447257E-2</v>
      </c>
      <c r="I109" s="191">
        <f>'Segment Data'!I53</f>
        <v>4.2884118004643632</v>
      </c>
      <c r="J109" s="192">
        <f>'Segment Data'!J53</f>
        <v>1.3795459025987E-2</v>
      </c>
      <c r="K109" s="89">
        <f>'Segment Data'!K53</f>
        <v>3.2272975921261117E-3</v>
      </c>
      <c r="L109" s="90">
        <f>'Segment Data'!L53</f>
        <v>97672096.136756122</v>
      </c>
      <c r="M109" s="91">
        <f>'Segment Data'!M53</f>
        <v>4380988.2942870557</v>
      </c>
      <c r="N109" s="89">
        <f>'Segment Data'!N53</f>
        <v>4.6960405933701335E-2</v>
      </c>
      <c r="O109" s="88">
        <f>'Segment Data'!O53</f>
        <v>45894328.678787462</v>
      </c>
      <c r="P109" s="87">
        <f>'Segment Data'!P53</f>
        <v>2274165.6835537404</v>
      </c>
      <c r="Q109" s="89">
        <f>'Segment Data'!Q53</f>
        <v>5.2135653041971285E-2</v>
      </c>
    </row>
    <row r="110" spans="2:17">
      <c r="B110" s="396"/>
      <c r="C110" s="163" t="s">
        <v>139</v>
      </c>
      <c r="D110" s="88">
        <f>'Segment Data'!D54</f>
        <v>796181997.99070477</v>
      </c>
      <c r="E110" s="87">
        <f>'Segment Data'!E54</f>
        <v>100499767.48011875</v>
      </c>
      <c r="F110" s="89">
        <f>'Segment Data'!F54</f>
        <v>0.1444621740681207</v>
      </c>
      <c r="G110" s="106">
        <f>'Segment Data'!G54</f>
        <v>52.853540773915398</v>
      </c>
      <c r="H110" s="92">
        <f>'Segment Data'!H54</f>
        <v>3.0056082034021046</v>
      </c>
      <c r="I110" s="191">
        <f>'Segment Data'!I54</f>
        <v>3.426602914074913</v>
      </c>
      <c r="J110" s="192">
        <f>'Segment Data'!J54</f>
        <v>9.3617294664953832E-2</v>
      </c>
      <c r="K110" s="89">
        <f>'Segment Data'!K54</f>
        <v>2.8088118388439661E-2</v>
      </c>
      <c r="L110" s="90">
        <f>'Segment Data'!L54</f>
        <v>2728199554.4489355</v>
      </c>
      <c r="M110" s="91">
        <f>'Segment Data'!M54</f>
        <v>409500684.47810793</v>
      </c>
      <c r="N110" s="89">
        <f>'Segment Data'!N54</f>
        <v>0.1766079631044371</v>
      </c>
      <c r="O110" s="88">
        <f>'Segment Data'!O54</f>
        <v>988741304.3211031</v>
      </c>
      <c r="P110" s="87">
        <f>'Segment Data'!P54</f>
        <v>87281108.605317235</v>
      </c>
      <c r="Q110" s="89">
        <f>'Segment Data'!Q54</f>
        <v>9.6821921833180308E-2</v>
      </c>
    </row>
    <row r="111" spans="2:17">
      <c r="B111" s="396"/>
      <c r="C111" s="163" t="s">
        <v>141</v>
      </c>
      <c r="D111" s="88">
        <f>'Segment Data'!D55</f>
        <v>37147407.139549062</v>
      </c>
      <c r="E111" s="87">
        <f>'Segment Data'!E55</f>
        <v>7308224.8713307939</v>
      </c>
      <c r="F111" s="89">
        <f>'Segment Data'!F55</f>
        <v>0.24492041389199828</v>
      </c>
      <c r="G111" s="106">
        <f>'Segment Data'!G55</f>
        <v>2.465983911781831</v>
      </c>
      <c r="H111" s="92">
        <f>'Segment Data'!H55</f>
        <v>0.3279078183710098</v>
      </c>
      <c r="I111" s="191">
        <f>'Segment Data'!I55</f>
        <v>4.8699211196999137</v>
      </c>
      <c r="J111" s="192">
        <f>'Segment Data'!J55</f>
        <v>0.14166168455721184</v>
      </c>
      <c r="K111" s="89">
        <f>'Segment Data'!K55</f>
        <v>2.9960641225461097E-2</v>
      </c>
      <c r="L111" s="90">
        <f>'Segment Data'!L55</f>
        <v>180904942.57098132</v>
      </c>
      <c r="M111" s="91">
        <f>'Segment Data'!M55</f>
        <v>39817547.474335492</v>
      </c>
      <c r="N111" s="89">
        <f>'Segment Data'!N55</f>
        <v>0.28221902776686891</v>
      </c>
      <c r="O111" s="88">
        <f>'Segment Data'!O55</f>
        <v>78700446.183243483</v>
      </c>
      <c r="P111" s="87">
        <f>'Segment Data'!P55</f>
        <v>13600234.785587236</v>
      </c>
      <c r="Q111" s="89">
        <f>'Segment Data'!Q55</f>
        <v>0.20891229834127506</v>
      </c>
    </row>
    <row r="112" spans="2:17" ht="15" thickBot="1">
      <c r="B112" s="397"/>
      <c r="C112" s="163" t="s">
        <v>140</v>
      </c>
      <c r="D112" s="155">
        <f>'Segment Data'!D56</f>
        <v>613516013.93505216</v>
      </c>
      <c r="E112" s="149">
        <f>'Segment Data'!E56</f>
        <v>-4661325.7395951748</v>
      </c>
      <c r="F112" s="151">
        <f>'Segment Data'!F56</f>
        <v>-7.5404345006377547E-3</v>
      </c>
      <c r="G112" s="152">
        <f>'Segment Data'!G56</f>
        <v>40.727489116558623</v>
      </c>
      <c r="H112" s="153">
        <f>'Segment Data'!H56</f>
        <v>-3.5669617020356412</v>
      </c>
      <c r="I112" s="193">
        <f>'Segment Data'!I56</f>
        <v>2.5745569482709234</v>
      </c>
      <c r="J112" s="194">
        <f>'Segment Data'!J56</f>
        <v>4.5359048561529391E-2</v>
      </c>
      <c r="K112" s="151">
        <f>'Segment Data'!K56</f>
        <v>1.7934163462155796E-2</v>
      </c>
      <c r="L112" s="154">
        <f>'Segment Data'!L56</f>
        <v>1579531916.5519693</v>
      </c>
      <c r="M112" s="150">
        <f>'Segment Data'!M56</f>
        <v>16039087.398910522</v>
      </c>
      <c r="N112" s="151">
        <f>'Segment Data'!N56</f>
        <v>1.0258497576607925E-2</v>
      </c>
      <c r="O112" s="155">
        <f>'Segment Data'!O56</f>
        <v>729065511.71386027</v>
      </c>
      <c r="P112" s="149">
        <f>'Segment Data'!P56</f>
        <v>-2648852.8271238804</v>
      </c>
      <c r="Q112" s="151">
        <f>'Segment Data'!Q56</f>
        <v>-3.6200639969471518E-3</v>
      </c>
    </row>
    <row r="113" spans="2:17">
      <c r="B113" s="401" t="s">
        <v>55</v>
      </c>
      <c r="C113" s="162" t="s">
        <v>67</v>
      </c>
      <c r="D113" s="127">
        <f>'Type Data'!D35</f>
        <v>1259469002.875016</v>
      </c>
      <c r="E113" s="121">
        <f>'Type Data'!E35</f>
        <v>92329031.396633148</v>
      </c>
      <c r="F113" s="123">
        <f>'Type Data'!F35</f>
        <v>7.9107076831309797E-2</v>
      </c>
      <c r="G113" s="124">
        <f>'Type Data'!G35</f>
        <v>83.608266030795605</v>
      </c>
      <c r="H113" s="125">
        <f>'Type Data'!H35</f>
        <v>-2.1172881141495736E-2</v>
      </c>
      <c r="I113" s="195">
        <f>'Type Data'!I35</f>
        <v>3.1300312616058492</v>
      </c>
      <c r="J113" s="196">
        <f>'Type Data'!J35</f>
        <v>9.2645696810719436E-2</v>
      </c>
      <c r="K113" s="123">
        <f>'Type Data'!K35</f>
        <v>3.0501790054094875E-2</v>
      </c>
      <c r="L113" s="126">
        <f>'Type Data'!L35</f>
        <v>3942177352.022347</v>
      </c>
      <c r="M113" s="122">
        <f>'Type Data'!M35</f>
        <v>397123250.55850744</v>
      </c>
      <c r="N113" s="123">
        <f>'Type Data'!N35</f>
        <v>0.11202177433470635</v>
      </c>
      <c r="O113" s="127">
        <f>'Type Data'!O35</f>
        <v>1586224293.558691</v>
      </c>
      <c r="P113" s="121">
        <f>'Type Data'!P35</f>
        <v>90719936.263275146</v>
      </c>
      <c r="Q113" s="123">
        <f>'Type Data'!Q35</f>
        <v>6.066176659447519E-2</v>
      </c>
    </row>
    <row r="114" spans="2:17">
      <c r="B114" s="399"/>
      <c r="C114" s="163" t="s">
        <v>68</v>
      </c>
      <c r="D114" s="88">
        <f>'Type Data'!D36</f>
        <v>158968571.33999318</v>
      </c>
      <c r="E114" s="87">
        <f>'Type Data'!E36</f>
        <v>18211018.065871567</v>
      </c>
      <c r="F114" s="89">
        <f>'Type Data'!F36</f>
        <v>0.12937862048799675</v>
      </c>
      <c r="G114" s="106">
        <f>'Type Data'!G36</f>
        <v>10.552928712647805</v>
      </c>
      <c r="H114" s="92">
        <f>'Type Data'!H36</f>
        <v>0.46718450835901315</v>
      </c>
      <c r="I114" s="191">
        <f>'Type Data'!I36</f>
        <v>3.3385540435395971</v>
      </c>
      <c r="J114" s="192">
        <f>'Type Data'!J36</f>
        <v>0.23704973788362294</v>
      </c>
      <c r="K114" s="89">
        <f>'Type Data'!K36</f>
        <v>7.6430568692532078E-2</v>
      </c>
      <c r="L114" s="90">
        <f>'Type Data'!L36</f>
        <v>530725166.64284712</v>
      </c>
      <c r="M114" s="91">
        <f>'Type Data'!M36</f>
        <v>94165009.109558761</v>
      </c>
      <c r="N114" s="89">
        <f>'Type Data'!N36</f>
        <v>0.21569767072108165</v>
      </c>
      <c r="O114" s="88">
        <f>'Type Data'!O36</f>
        <v>168635841.77961099</v>
      </c>
      <c r="P114" s="87">
        <f>'Type Data'!P36</f>
        <v>29928245.669778794</v>
      </c>
      <c r="Q114" s="89">
        <f>'Type Data'!Q36</f>
        <v>0.21576500861626099</v>
      </c>
    </row>
    <row r="115" spans="2:17">
      <c r="B115" s="399"/>
      <c r="C115" s="163" t="s">
        <v>69</v>
      </c>
      <c r="D115" s="88">
        <f>'Type Data'!D37</f>
        <v>82979851.275609598</v>
      </c>
      <c r="E115" s="87">
        <f>'Type Data'!E37</f>
        <v>449895.91533358395</v>
      </c>
      <c r="F115" s="89">
        <f>'Type Data'!F37</f>
        <v>5.4513044793203834E-3</v>
      </c>
      <c r="G115" s="106">
        <f>'Type Data'!G37</f>
        <v>5.5085130835375526</v>
      </c>
      <c r="H115" s="92">
        <f>'Type Data'!H37</f>
        <v>-0.40503116040143006</v>
      </c>
      <c r="I115" s="191">
        <f>'Type Data'!I37</f>
        <v>3.4403247313306395</v>
      </c>
      <c r="J115" s="192">
        <f>'Type Data'!J37</f>
        <v>0.15174477050525281</v>
      </c>
      <c r="K115" s="89">
        <f>'Type Data'!K37</f>
        <v>4.6142946898930517E-2</v>
      </c>
      <c r="L115" s="90">
        <f>'Type Data'!L37</f>
        <v>285477634.545618</v>
      </c>
      <c r="M115" s="91">
        <f>'Type Data'!M37</f>
        <v>14071277.180000603</v>
      </c>
      <c r="N115" s="89">
        <f>'Type Data'!N37</f>
        <v>5.184579063137007E-2</v>
      </c>
      <c r="O115" s="88">
        <f>'Type Data'!O37</f>
        <v>144188600.60354224</v>
      </c>
      <c r="P115" s="87">
        <f>'Type Data'!P37</f>
        <v>-9137505.4294604957</v>
      </c>
      <c r="Q115" s="89">
        <f>'Type Data'!Q37</f>
        <v>-5.9595235709525483E-2</v>
      </c>
    </row>
    <row r="116" spans="2:17" ht="15" thickBot="1">
      <c r="B116" s="402"/>
      <c r="C116" s="164" t="s">
        <v>70</v>
      </c>
      <c r="D116" s="155">
        <f>'Type Data'!D38</f>
        <v>4586178.7252576025</v>
      </c>
      <c r="E116" s="149">
        <f>'Type Data'!E38</f>
        <v>-12827.691587141715</v>
      </c>
      <c r="F116" s="151">
        <f>'Type Data'!F38</f>
        <v>-2.7892310695975179E-3</v>
      </c>
      <c r="G116" s="152">
        <f>'Type Data'!G38</f>
        <v>0.30444770776479663</v>
      </c>
      <c r="H116" s="153">
        <f>'Type Data'!H38</f>
        <v>-2.5086311797524463E-2</v>
      </c>
      <c r="I116" s="193">
        <f>'Type Data'!I38</f>
        <v>3.0524831619043313</v>
      </c>
      <c r="J116" s="194">
        <f>'Type Data'!J38</f>
        <v>-4.2765203835441135E-2</v>
      </c>
      <c r="K116" s="151">
        <f>'Type Data'!K38</f>
        <v>-1.3816404624841839E-2</v>
      </c>
      <c r="L116" s="154">
        <f>'Type Data'!L38</f>
        <v>13999233.336332703</v>
      </c>
      <c r="M116" s="150">
        <f>'Type Data'!M38</f>
        <v>-235833.75943271816</v>
      </c>
      <c r="N116" s="151">
        <f>'Type Data'!N38</f>
        <v>-1.6567098549389547E-2</v>
      </c>
      <c r="O116" s="155">
        <f>'Type Data'!O38</f>
        <v>18344714.90103041</v>
      </c>
      <c r="P116" s="149">
        <f>'Type Data'!P38</f>
        <v>-51310.76634856686</v>
      </c>
      <c r="Q116" s="151">
        <f>'Type Data'!Q38</f>
        <v>-2.7892310695975179E-3</v>
      </c>
    </row>
    <row r="117" spans="2:17" ht="15" thickBot="1">
      <c r="B117" s="105" t="s">
        <v>71</v>
      </c>
      <c r="C117" s="165" t="s">
        <v>72</v>
      </c>
      <c r="D117" s="148">
        <f>Granola!D11</f>
        <v>452137.13401030103</v>
      </c>
      <c r="E117" s="142">
        <f>Granola!E11</f>
        <v>-492311.65252917545</v>
      </c>
      <c r="F117" s="144">
        <f>Granola!F11</f>
        <v>-0.52126876496187613</v>
      </c>
      <c r="G117" s="145">
        <f>Granola!G11</f>
        <v>3.0014555099365205E-2</v>
      </c>
      <c r="H117" s="146">
        <f>Granola!H11</f>
        <v>-3.7658323929282811E-2</v>
      </c>
      <c r="I117" s="197">
        <f>Granola!I11</f>
        <v>4.4998410202425863</v>
      </c>
      <c r="J117" s="198">
        <f>Granola!J11</f>
        <v>0.52132749069776807</v>
      </c>
      <c r="K117" s="144">
        <f>Granola!K11</f>
        <v>0.13103574659890957</v>
      </c>
      <c r="L117" s="147">
        <f>Granola!L11</f>
        <v>2034545.222394472</v>
      </c>
      <c r="M117" s="143">
        <f>Granola!M11</f>
        <v>-1722957.052815021</v>
      </c>
      <c r="N117" s="144">
        <f>Granola!N11</f>
        <v>-0.45853786015843745</v>
      </c>
      <c r="O117" s="148">
        <f>Granola!O11</f>
        <v>1340618.6469863602</v>
      </c>
      <c r="P117" s="142">
        <f>Granola!P11</f>
        <v>-897218.04435196938</v>
      </c>
      <c r="Q117" s="144">
        <f>Granola!Q11</f>
        <v>-0.40093097401821204</v>
      </c>
    </row>
    <row r="118" spans="2:17">
      <c r="B118" s="398" t="s">
        <v>73</v>
      </c>
      <c r="C118" s="166" t="s">
        <v>14</v>
      </c>
      <c r="D118" s="136">
        <f>'NB vs PL'!D19</f>
        <v>1252994438.3076861</v>
      </c>
      <c r="E118" s="128">
        <f>'NB vs PL'!E19</f>
        <v>86491045.4486444</v>
      </c>
      <c r="F118" s="132">
        <f>'NB vs PL'!F19</f>
        <v>7.4145558408243592E-2</v>
      </c>
      <c r="G118" s="133">
        <f>'NB vs PL'!G19</f>
        <v>83.178460203464255</v>
      </c>
      <c r="H118" s="134">
        <f>'NB vs PL'!H19</f>
        <v>-0.40536574510963419</v>
      </c>
      <c r="I118" s="199">
        <f>'NB vs PL'!I19</f>
        <v>3.4131783000911216</v>
      </c>
      <c r="J118" s="200">
        <f>'NB vs PL'!J19</f>
        <v>0.12322423959415119</v>
      </c>
      <c r="K118" s="132">
        <f>'NB vs PL'!K19</f>
        <v>3.7454699162436725E-2</v>
      </c>
      <c r="L118" s="135">
        <f>'NB vs PL'!L19</f>
        <v>4276693426.9666576</v>
      </c>
      <c r="M118" s="129">
        <f>'NB vs PL'!M19</f>
        <v>438950853.04656076</v>
      </c>
      <c r="N118" s="132">
        <f>'NB vs PL'!N19</f>
        <v>0.11437735715509194</v>
      </c>
      <c r="O118" s="136">
        <f>'NB vs PL'!O19</f>
        <v>1675408245.6444087</v>
      </c>
      <c r="P118" s="128">
        <f>'NB vs PL'!P19</f>
        <v>113832450.41011095</v>
      </c>
      <c r="Q118" s="132">
        <f>'NB vs PL'!Q19</f>
        <v>7.2895885526345267E-2</v>
      </c>
    </row>
    <row r="119" spans="2:17" ht="15" thickBot="1">
      <c r="B119" s="400"/>
      <c r="C119" s="167" t="s">
        <v>13</v>
      </c>
      <c r="D119" s="141">
        <f>'NB vs PL'!D20</f>
        <v>253398485.10387036</v>
      </c>
      <c r="E119" s="130">
        <f>'NB vs PL'!E20</f>
        <v>24292883.494595647</v>
      </c>
      <c r="F119" s="137">
        <f>'NB vs PL'!F20</f>
        <v>0.10603356410300976</v>
      </c>
      <c r="G119" s="138">
        <f>'NB vs PL'!G20</f>
        <v>16.821539796535518</v>
      </c>
      <c r="H119" s="139">
        <f>'NB vs PL'!H20</f>
        <v>0.40536574510957024</v>
      </c>
      <c r="I119" s="201">
        <f>'NB vs PL'!I20</f>
        <v>1.9633968465831189</v>
      </c>
      <c r="J119" s="202">
        <f>'NB vs PL'!J20</f>
        <v>7.9490938366450381E-2</v>
      </c>
      <c r="K119" s="137">
        <f>'NB vs PL'!K20</f>
        <v>4.2194749758865405E-2</v>
      </c>
      <c r="L119" s="140">
        <f>'NB vs PL'!L20</f>
        <v>497521786.58187848</v>
      </c>
      <c r="M119" s="131">
        <f>'NB vs PL'!M20</f>
        <v>65908390.104631603</v>
      </c>
      <c r="N119" s="137">
        <f>'NB vs PL'!N20</f>
        <v>0.15270237356524233</v>
      </c>
      <c r="O119" s="141">
        <f>'NB vs PL'!O20</f>
        <v>242364894.14289075</v>
      </c>
      <c r="P119" s="130">
        <f>'NB vs PL'!P20</f>
        <v>-2799624.7996847332</v>
      </c>
      <c r="Q119" s="137">
        <f>'NB vs PL'!Q20</f>
        <v>-1.141937182329587E-2</v>
      </c>
    </row>
    <row r="120" spans="2:17">
      <c r="B120" s="401" t="s">
        <v>56</v>
      </c>
      <c r="C120" s="162" t="s">
        <v>63</v>
      </c>
      <c r="D120" s="127">
        <f>Package!D35</f>
        <v>748403664.41361463</v>
      </c>
      <c r="E120" s="121">
        <f>Package!E35</f>
        <v>31238843.60738647</v>
      </c>
      <c r="F120" s="123">
        <f>Package!F35</f>
        <v>4.3558806429278188E-2</v>
      </c>
      <c r="G120" s="124">
        <f>Package!G35</f>
        <v>49.681836178484502</v>
      </c>
      <c r="H120" s="125">
        <f>Package!H35</f>
        <v>-1.7053950337536961</v>
      </c>
      <c r="I120" s="195">
        <f>Package!I35</f>
        <v>3.4083743157917263</v>
      </c>
      <c r="J120" s="196">
        <f>Package!J35</f>
        <v>0.12374283119825513</v>
      </c>
      <c r="K120" s="123">
        <f>Package!K35</f>
        <v>3.7673276828365541E-2</v>
      </c>
      <c r="L120" s="126">
        <f>Package!L35</f>
        <v>2550839827.6317744</v>
      </c>
      <c r="M120" s="122">
        <f>Package!M35</f>
        <v>195217677.56880236</v>
      </c>
      <c r="N120" s="123">
        <f>Package!N35</f>
        <v>8.2873086230567009E-2</v>
      </c>
      <c r="O120" s="127">
        <f>Package!O35</f>
        <v>1386554485.5029016</v>
      </c>
      <c r="P120" s="121">
        <f>Package!P35</f>
        <v>48329717.403874874</v>
      </c>
      <c r="Q120" s="123">
        <f>Package!Q35</f>
        <v>3.6114798168418408E-2</v>
      </c>
    </row>
    <row r="121" spans="2:17">
      <c r="B121" s="399"/>
      <c r="C121" s="163" t="s">
        <v>64</v>
      </c>
      <c r="D121" s="88">
        <f>Package!D36</f>
        <v>529279600.69121152</v>
      </c>
      <c r="E121" s="87">
        <f>Package!E36</f>
        <v>61503359.105272472</v>
      </c>
      <c r="F121" s="89">
        <f>Package!F36</f>
        <v>0.13148029685465157</v>
      </c>
      <c r="G121" s="106">
        <f>Package!G36</f>
        <v>35.135560746829647</v>
      </c>
      <c r="H121" s="92">
        <f>Package!H36</f>
        <v>1.6178460115397613</v>
      </c>
      <c r="I121" s="191">
        <f>Package!I36</f>
        <v>2.6677550601458182</v>
      </c>
      <c r="J121" s="192">
        <f>Package!J36</f>
        <v>9.5929994125985463E-2</v>
      </c>
      <c r="K121" s="89">
        <f>Package!K36</f>
        <v>3.7300357397343172E-2</v>
      </c>
      <c r="L121" s="90">
        <f>Package!L36</f>
        <v>1411988332.9759376</v>
      </c>
      <c r="M121" s="91">
        <f>Package!M36</f>
        <v>208949669.57667065</v>
      </c>
      <c r="N121" s="89">
        <f>Package!N36</f>
        <v>0.17368491631538197</v>
      </c>
      <c r="O121" s="88">
        <f>Package!O36</f>
        <v>276553361.28670472</v>
      </c>
      <c r="P121" s="87">
        <f>Package!P36</f>
        <v>31614495.395532519</v>
      </c>
      <c r="Q121" s="89">
        <f>Package!Q36</f>
        <v>0.12907096340349281</v>
      </c>
    </row>
    <row r="122" spans="2:17" ht="15" customHeight="1">
      <c r="B122" s="399"/>
      <c r="C122" s="163" t="s">
        <v>65</v>
      </c>
      <c r="D122" s="88">
        <f>Package!D37</f>
        <v>42082553.650888301</v>
      </c>
      <c r="E122" s="87">
        <f>Package!E37</f>
        <v>-697628.9420272857</v>
      </c>
      <c r="F122" s="89">
        <f>Package!F37</f>
        <v>-1.630729229619542E-2</v>
      </c>
      <c r="G122" s="106">
        <f>Package!G37</f>
        <v>2.7935974072145169</v>
      </c>
      <c r="H122" s="92">
        <f>Package!H37</f>
        <v>-0.27174415782844852</v>
      </c>
      <c r="I122" s="191">
        <f>Package!I37</f>
        <v>2.752394575056305</v>
      </c>
      <c r="J122" s="192">
        <f>Package!J37</f>
        <v>-1.7850049517411648E-2</v>
      </c>
      <c r="K122" s="89">
        <f>Package!K37</f>
        <v>-6.4434921591656914E-3</v>
      </c>
      <c r="L122" s="90">
        <f>Package!L37</f>
        <v>115827792.37322086</v>
      </c>
      <c r="M122" s="91">
        <f>Package!M37</f>
        <v>-2683778.4930856228</v>
      </c>
      <c r="N122" s="89">
        <f>Package!N37</f>
        <v>-2.264570854531333E-2</v>
      </c>
      <c r="O122" s="88">
        <f>Package!O37</f>
        <v>31815142.91083378</v>
      </c>
      <c r="P122" s="87">
        <f>Package!P37</f>
        <v>236828.14985450357</v>
      </c>
      <c r="Q122" s="89">
        <f>Package!Q37</f>
        <v>7.4997083171502114E-3</v>
      </c>
    </row>
    <row r="123" spans="2:17" ht="15" thickBot="1">
      <c r="B123" s="402"/>
      <c r="C123" s="164" t="s">
        <v>66</v>
      </c>
      <c r="D123" s="155">
        <f>Package!D38</f>
        <v>159394359.03673142</v>
      </c>
      <c r="E123" s="149">
        <f>Package!E38</f>
        <v>18295134.210180312</v>
      </c>
      <c r="F123" s="151">
        <f>Package!F38</f>
        <v>0.1296614792368275</v>
      </c>
      <c r="G123" s="152">
        <f>Package!G38</f>
        <v>10.581194093487087</v>
      </c>
      <c r="H123" s="153">
        <f>Package!H38</f>
        <v>0.47096799249343491</v>
      </c>
      <c r="I123" s="193">
        <f>Package!I38</f>
        <v>3.3323197727009672</v>
      </c>
      <c r="J123" s="194">
        <f>Package!J38</f>
        <v>0.23593006456463117</v>
      </c>
      <c r="K123" s="151">
        <f>Package!K38</f>
        <v>7.6195210165142108E-2</v>
      </c>
      <c r="L123" s="154">
        <f>Package!L38</f>
        <v>531152974.27509719</v>
      </c>
      <c r="M123" s="150">
        <f>Package!M38</f>
        <v>94254786.696149349</v>
      </c>
      <c r="N123" s="151">
        <f>Package!N38</f>
        <v>0.21573627306274287</v>
      </c>
      <c r="O123" s="155">
        <f>Package!O38</f>
        <v>168761145.18872675</v>
      </c>
      <c r="P123" s="149">
        <f>Package!P38</f>
        <v>29955969.387053162</v>
      </c>
      <c r="Q123" s="151">
        <f>Package!Q38</f>
        <v>0.21581305750337862</v>
      </c>
    </row>
    <row r="124" spans="2:17">
      <c r="B124" s="398" t="s">
        <v>74</v>
      </c>
      <c r="C124" s="168" t="s">
        <v>75</v>
      </c>
      <c r="D124" s="127">
        <f>Flavor!D107</f>
        <v>145068649.74891776</v>
      </c>
      <c r="E124" s="121">
        <f>Flavor!E107</f>
        <v>2718812.4235265553</v>
      </c>
      <c r="F124" s="123">
        <f>Flavor!F107</f>
        <v>1.9099511981258834E-2</v>
      </c>
      <c r="G124" s="124">
        <f>Flavor!G107</f>
        <v>9.6301998963442905</v>
      </c>
      <c r="H124" s="125">
        <f>Flavor!H107</f>
        <v>-0.56963672620641148</v>
      </c>
      <c r="I124" s="195">
        <f>Flavor!I107</f>
        <v>3.1318901111933544</v>
      </c>
      <c r="J124" s="196">
        <f>Flavor!J107</f>
        <v>7.0901418443635844E-2</v>
      </c>
      <c r="K124" s="123">
        <f>Flavor!K107</f>
        <v>2.3162914195525613E-2</v>
      </c>
      <c r="L124" s="126">
        <f>Flavor!L107</f>
        <v>454339069.59280783</v>
      </c>
      <c r="M124" s="122">
        <f>Flavor!M107</f>
        <v>18607827.125023544</v>
      </c>
      <c r="N124" s="123">
        <f>Flavor!N107</f>
        <v>4.2704826533982838E-2</v>
      </c>
      <c r="O124" s="127">
        <f>Flavor!O107</f>
        <v>194153314.46907654</v>
      </c>
      <c r="P124" s="121">
        <f>Flavor!P107</f>
        <v>-1561630.6159473956</v>
      </c>
      <c r="Q124" s="123">
        <f>Flavor!Q107</f>
        <v>-7.9791076520445616E-3</v>
      </c>
    </row>
    <row r="125" spans="2:17">
      <c r="B125" s="399"/>
      <c r="C125" s="163" t="s">
        <v>76</v>
      </c>
      <c r="D125" s="88">
        <f>Flavor!D108</f>
        <v>186744829.99322739</v>
      </c>
      <c r="E125" s="87">
        <f>Flavor!E108</f>
        <v>7255800.8759417534</v>
      </c>
      <c r="F125" s="89">
        <f>Flavor!F108</f>
        <v>4.0424759728353701E-2</v>
      </c>
      <c r="G125" s="106">
        <f>Flavor!G108</f>
        <v>12.396820715959183</v>
      </c>
      <c r="H125" s="92">
        <f>Flavor!H108</f>
        <v>-0.46416182490392188</v>
      </c>
      <c r="I125" s="191">
        <f>Flavor!I108</f>
        <v>2.9768598429407787</v>
      </c>
      <c r="J125" s="192">
        <f>Flavor!J108</f>
        <v>0.12366666331827414</v>
      </c>
      <c r="K125" s="89">
        <f>Flavor!K108</f>
        <v>4.3343249311508597E-2</v>
      </c>
      <c r="L125" s="90">
        <f>Flavor!L108</f>
        <v>555913185.28364134</v>
      </c>
      <c r="M125" s="91">
        <f>Flavor!M108</f>
        <v>43796311.589136839</v>
      </c>
      <c r="N125" s="89">
        <f>Flavor!N108</f>
        <v>8.5520149479126242E-2</v>
      </c>
      <c r="O125" s="88">
        <f>Flavor!O108</f>
        <v>203509937.99147493</v>
      </c>
      <c r="P125" s="87">
        <f>Flavor!P108</f>
        <v>15708948.752072066</v>
      </c>
      <c r="Q125" s="89">
        <f>Flavor!Q108</f>
        <v>8.3646783841201111E-2</v>
      </c>
    </row>
    <row r="126" spans="2:17">
      <c r="B126" s="399"/>
      <c r="C126" s="163" t="s">
        <v>77</v>
      </c>
      <c r="D126" s="88">
        <f>Flavor!D109</f>
        <v>278260271.05021983</v>
      </c>
      <c r="E126" s="87">
        <f>Flavor!E109</f>
        <v>19893079.285758704</v>
      </c>
      <c r="F126" s="89">
        <f>Flavor!F109</f>
        <v>7.6995376811983568E-2</v>
      </c>
      <c r="G126" s="106">
        <f>Flavor!G109</f>
        <v>18.4719581940174</v>
      </c>
      <c r="H126" s="92">
        <f>Flavor!H109</f>
        <v>-4.0905565712847647E-2</v>
      </c>
      <c r="I126" s="191">
        <f>Flavor!I109</f>
        <v>3.1201486106739615</v>
      </c>
      <c r="J126" s="192">
        <f>Flavor!J109</f>
        <v>9.1257987602026969E-2</v>
      </c>
      <c r="K126" s="89">
        <f>Flavor!K109</f>
        <v>3.0129178949840092E-2</v>
      </c>
      <c r="L126" s="90">
        <f>Flavor!L109</f>
        <v>868213398.12310338</v>
      </c>
      <c r="M126" s="91">
        <f>Flavor!M109</f>
        <v>85647433.678298712</v>
      </c>
      <c r="N126" s="89">
        <f>Flavor!N109</f>
        <v>0.10944436324810231</v>
      </c>
      <c r="O126" s="88">
        <f>Flavor!O109</f>
        <v>264748887.549694</v>
      </c>
      <c r="P126" s="87">
        <f>Flavor!P109</f>
        <v>16942239.624742389</v>
      </c>
      <c r="Q126" s="89">
        <f>Flavor!Q109</f>
        <v>6.8368785771531659E-2</v>
      </c>
    </row>
    <row r="127" spans="2:17">
      <c r="B127" s="399"/>
      <c r="C127" s="163" t="s">
        <v>78</v>
      </c>
      <c r="D127" s="88">
        <f>Flavor!D110</f>
        <v>38357324.861016378</v>
      </c>
      <c r="E127" s="87">
        <f>Flavor!E110</f>
        <v>5655863.224421598</v>
      </c>
      <c r="F127" s="89">
        <f>Flavor!F110</f>
        <v>0.17295444733553952</v>
      </c>
      <c r="G127" s="106">
        <f>Flavor!G110</f>
        <v>2.5463027783048622</v>
      </c>
      <c r="H127" s="92">
        <f>Flavor!H110</f>
        <v>0.20313490204357709</v>
      </c>
      <c r="I127" s="191">
        <f>Flavor!I110</f>
        <v>3.6095751097792279</v>
      </c>
      <c r="J127" s="192">
        <f>Flavor!J110</f>
        <v>0.16259858877231359</v>
      </c>
      <c r="K127" s="89">
        <f>Flavor!K110</f>
        <v>4.7171365334631309E-2</v>
      </c>
      <c r="L127" s="90">
        <f>Flavor!L110</f>
        <v>138453645.0960407</v>
      </c>
      <c r="M127" s="91">
        <f>Flavor!M110</f>
        <v>25732474.632090151</v>
      </c>
      <c r="N127" s="89">
        <f>Flavor!N110</f>
        <v>0.22828431009168482</v>
      </c>
      <c r="O127" s="88">
        <f>Flavor!O110</f>
        <v>52416592.436024487</v>
      </c>
      <c r="P127" s="87">
        <f>Flavor!P110</f>
        <v>7890687.1348339766</v>
      </c>
      <c r="Q127" s="89">
        <f>Flavor!Q110</f>
        <v>0.17721564741824575</v>
      </c>
    </row>
    <row r="128" spans="2:17">
      <c r="B128" s="399"/>
      <c r="C128" s="163" t="s">
        <v>79</v>
      </c>
      <c r="D128" s="88">
        <f>Flavor!D111</f>
        <v>300306654.88180715</v>
      </c>
      <c r="E128" s="87">
        <f>Flavor!E111</f>
        <v>41952630.584437281</v>
      </c>
      <c r="F128" s="89">
        <f>Flavor!F111</f>
        <v>0.16238427366685448</v>
      </c>
      <c r="G128" s="106">
        <f>Flavor!G111</f>
        <v>19.935479662351067</v>
      </c>
      <c r="H128" s="92">
        <f>Flavor!H111</f>
        <v>1.4235593951852437</v>
      </c>
      <c r="I128" s="191">
        <f>Flavor!I111</f>
        <v>2.912983949855084</v>
      </c>
      <c r="J128" s="192">
        <f>Flavor!J111</f>
        <v>9.890283303554348E-2</v>
      </c>
      <c r="K128" s="89">
        <f>Flavor!K111</f>
        <v>3.5145693720201973E-2</v>
      </c>
      <c r="L128" s="90">
        <f>Flavor!L111</f>
        <v>874788465.70537412</v>
      </c>
      <c r="M128" s="91">
        <f>Flavor!M111</f>
        <v>147759284.47580886</v>
      </c>
      <c r="N128" s="89">
        <f>Flavor!N111</f>
        <v>0.20323707533432925</v>
      </c>
      <c r="O128" s="88">
        <f>Flavor!O111</f>
        <v>213111814.17647675</v>
      </c>
      <c r="P128" s="87">
        <f>Flavor!P111</f>
        <v>28534505.901710004</v>
      </c>
      <c r="Q128" s="89">
        <f>Flavor!Q111</f>
        <v>0.15459379144934096</v>
      </c>
    </row>
    <row r="129" spans="2:17">
      <c r="B129" s="399"/>
      <c r="C129" s="163" t="s">
        <v>80</v>
      </c>
      <c r="D129" s="88">
        <f>Flavor!D112</f>
        <v>64305316.954435818</v>
      </c>
      <c r="E129" s="87">
        <f>Flavor!E112</f>
        <v>1819755.7445229366</v>
      </c>
      <c r="F129" s="89">
        <f>Flavor!F112</f>
        <v>2.9122819884895994E-2</v>
      </c>
      <c r="G129" s="106">
        <f>Flavor!G112</f>
        <v>4.2688276050050886</v>
      </c>
      <c r="H129" s="92">
        <f>Flavor!H112</f>
        <v>-0.20846950740839354</v>
      </c>
      <c r="I129" s="191">
        <f>Flavor!I112</f>
        <v>3.156919602716032</v>
      </c>
      <c r="J129" s="192">
        <f>Flavor!J112</f>
        <v>0.17865117746980985</v>
      </c>
      <c r="K129" s="89">
        <f>Flavor!K112</f>
        <v>5.9984914709304699E-2</v>
      </c>
      <c r="L129" s="90">
        <f>Flavor!L112</f>
        <v>203006715.65232605</v>
      </c>
      <c r="M129" s="91">
        <f>Flavor!M112</f>
        <v>16907941.667052388</v>
      </c>
      <c r="N129" s="89">
        <f>Flavor!N112</f>
        <v>9.0854664461090667E-2</v>
      </c>
      <c r="O129" s="88">
        <f>Flavor!O112</f>
        <v>130225575.90990995</v>
      </c>
      <c r="P129" s="87">
        <f>Flavor!P112</f>
        <v>6145902.2666537464</v>
      </c>
      <c r="Q129" s="89">
        <f>Flavor!Q112</f>
        <v>4.9531902254384912E-2</v>
      </c>
    </row>
    <row r="130" spans="2:17">
      <c r="B130" s="399"/>
      <c r="C130" s="163" t="s">
        <v>81</v>
      </c>
      <c r="D130" s="88">
        <f>Flavor!D113</f>
        <v>8368853.9678045269</v>
      </c>
      <c r="E130" s="87">
        <f>Flavor!E113</f>
        <v>2151243.4825770445</v>
      </c>
      <c r="F130" s="89">
        <f>Flavor!F113</f>
        <v>0.34599199928786428</v>
      </c>
      <c r="G130" s="106">
        <f>Flavor!G113</f>
        <v>0.55555584719897699</v>
      </c>
      <c r="H130" s="92">
        <f>Flavor!H113</f>
        <v>0.11004349310325212</v>
      </c>
      <c r="I130" s="191">
        <f>Flavor!I113</f>
        <v>3.7821747910873849</v>
      </c>
      <c r="J130" s="192">
        <f>Flavor!J113</f>
        <v>0.2019880175452835</v>
      </c>
      <c r="K130" s="89">
        <f>Flavor!K113</f>
        <v>5.6418290531095448E-2</v>
      </c>
      <c r="L130" s="90">
        <f>Flavor!L113</f>
        <v>31652468.50732192</v>
      </c>
      <c r="M130" s="91">
        <f>Flavor!M113</f>
        <v>9392261.6850738004</v>
      </c>
      <c r="N130" s="89">
        <f>Flavor!N113</f>
        <v>0.42193056695621706</v>
      </c>
      <c r="O130" s="88">
        <f>Flavor!O113</f>
        <v>14948125.756274326</v>
      </c>
      <c r="P130" s="87">
        <f>Flavor!P113</f>
        <v>3395055.7152758799</v>
      </c>
      <c r="Q130" s="89">
        <f>Flavor!Q113</f>
        <v>0.29386610686404796</v>
      </c>
    </row>
    <row r="131" spans="2:17">
      <c r="B131" s="399"/>
      <c r="C131" s="163" t="s">
        <v>82</v>
      </c>
      <c r="D131" s="88">
        <f>Flavor!D114</f>
        <v>45036325.47875569</v>
      </c>
      <c r="E131" s="87">
        <f>Flavor!E114</f>
        <v>-991182.23890317976</v>
      </c>
      <c r="F131" s="89">
        <f>Flavor!F114</f>
        <v>-2.1534562439992893E-2</v>
      </c>
      <c r="G131" s="106">
        <f>Flavor!G114</f>
        <v>2.9896798357735896</v>
      </c>
      <c r="H131" s="92">
        <f>Flavor!H114</f>
        <v>-0.3083433139836127</v>
      </c>
      <c r="I131" s="191">
        <f>Flavor!I114</f>
        <v>3.3617537130757738</v>
      </c>
      <c r="J131" s="192">
        <f>Flavor!J114</f>
        <v>0.12417619670070934</v>
      </c>
      <c r="K131" s="89">
        <f>Flavor!K114</f>
        <v>3.8354663655974029E-2</v>
      </c>
      <c r="L131" s="90">
        <f>Flavor!L114</f>
        <v>151401034.40149602</v>
      </c>
      <c r="M131" s="91">
        <f>Flavor!M114</f>
        <v>2383410.2800239027</v>
      </c>
      <c r="N131" s="89">
        <f>Flavor!N114</f>
        <v>1.5994150316616638E-2</v>
      </c>
      <c r="O131" s="88">
        <f>Flavor!O114</f>
        <v>88861604.196052775</v>
      </c>
      <c r="P131" s="87">
        <f>Flavor!P114</f>
        <v>-6187638.5227473676</v>
      </c>
      <c r="Q131" s="89">
        <f>Flavor!Q114</f>
        <v>-6.5099293226914809E-2</v>
      </c>
    </row>
    <row r="132" spans="2:17">
      <c r="B132" s="399"/>
      <c r="C132" s="163" t="s">
        <v>83</v>
      </c>
      <c r="D132" s="88">
        <f>Flavor!D115</f>
        <v>16083495.019723004</v>
      </c>
      <c r="E132" s="87">
        <f>Flavor!E115</f>
        <v>-723006.35368331335</v>
      </c>
      <c r="F132" s="89">
        <f>Flavor!F115</f>
        <v>-4.3019444536348227E-2</v>
      </c>
      <c r="G132" s="106">
        <f>Flavor!G115</f>
        <v>1.0676825926198841</v>
      </c>
      <c r="H132" s="92">
        <f>Flavor!H115</f>
        <v>-0.13655881310486473</v>
      </c>
      <c r="I132" s="191">
        <f>Flavor!I115</f>
        <v>2.6982293403533508</v>
      </c>
      <c r="J132" s="192">
        <f>Flavor!J115</f>
        <v>0.12297708764800408</v>
      </c>
      <c r="K132" s="89">
        <f>Flavor!K115</f>
        <v>4.7753414260220346E-2</v>
      </c>
      <c r="L132" s="90">
        <f>Flavor!L115</f>
        <v>43396958.157643601</v>
      </c>
      <c r="M132" s="91">
        <f>Flavor!M115</f>
        <v>115977.63568347692</v>
      </c>
      <c r="N132" s="89">
        <f>Flavor!N115</f>
        <v>2.6796443676832043E-3</v>
      </c>
      <c r="O132" s="88">
        <f>Flavor!O115</f>
        <v>15621509.610821528</v>
      </c>
      <c r="P132" s="87">
        <f>Flavor!P115</f>
        <v>-527756.01130378619</v>
      </c>
      <c r="Q132" s="89">
        <f>Flavor!Q115</f>
        <v>-3.2679876822431703E-2</v>
      </c>
    </row>
    <row r="133" spans="2:17">
      <c r="B133" s="399"/>
      <c r="C133" s="163" t="s">
        <v>84</v>
      </c>
      <c r="D133" s="88">
        <f>Flavor!D116</f>
        <v>22659670.955003705</v>
      </c>
      <c r="E133" s="87">
        <f>Flavor!E116</f>
        <v>-1768398.7188134678</v>
      </c>
      <c r="F133" s="89">
        <f>Flavor!F116</f>
        <v>-7.2392077737885974E-2</v>
      </c>
      <c r="G133" s="106">
        <f>Flavor!G116</f>
        <v>1.5042337628409641</v>
      </c>
      <c r="H133" s="92">
        <f>Flavor!H116</f>
        <v>-0.24611821759489305</v>
      </c>
      <c r="I133" s="191">
        <f>Flavor!I116</f>
        <v>3.2500732163078188</v>
      </c>
      <c r="J133" s="192">
        <f>Flavor!J116</f>
        <v>9.6225029108687021E-2</v>
      </c>
      <c r="K133" s="89">
        <f>Flavor!K116</f>
        <v>3.051035541255475E-2</v>
      </c>
      <c r="L133" s="90">
        <f>Flavor!L116</f>
        <v>73645589.661205754</v>
      </c>
      <c r="M133" s="91">
        <f>Flavor!M116</f>
        <v>-3396833.5963366181</v>
      </c>
      <c r="N133" s="89">
        <f>Flavor!N116</f>
        <v>-4.4090430346167386E-2</v>
      </c>
      <c r="O133" s="88">
        <f>Flavor!O116</f>
        <v>47084093.356113158</v>
      </c>
      <c r="P133" s="87">
        <f>Flavor!P116</f>
        <v>-5363994.2704128549</v>
      </c>
      <c r="Q133" s="89">
        <f>Flavor!Q116</f>
        <v>-0.10227244715973161</v>
      </c>
    </row>
    <row r="134" spans="2:17">
      <c r="B134" s="399"/>
      <c r="C134" s="163" t="s">
        <v>85</v>
      </c>
      <c r="D134" s="88">
        <f>Flavor!D117</f>
        <v>6432244.1923457151</v>
      </c>
      <c r="E134" s="87">
        <f>Flavor!E117</f>
        <v>3027923.8075337918</v>
      </c>
      <c r="F134" s="89">
        <f>Flavor!F117</f>
        <v>0.88943561864582665</v>
      </c>
      <c r="G134" s="106">
        <f>Flavor!G117</f>
        <v>0.42699644245396989</v>
      </c>
      <c r="H134" s="92">
        <f>Flavor!H117</f>
        <v>0.18306562814241142</v>
      </c>
      <c r="I134" s="191">
        <f>Flavor!I117</f>
        <v>3.5625118070938431</v>
      </c>
      <c r="J134" s="192">
        <f>Flavor!J117</f>
        <v>0.33271219277898068</v>
      </c>
      <c r="K134" s="89">
        <f>Flavor!K117</f>
        <v>0.10301326166006089</v>
      </c>
      <c r="L134" s="90">
        <f>Flavor!L117</f>
        <v>22914945.881342411</v>
      </c>
      <c r="M134" s="91">
        <f>Flavor!M117</f>
        <v>11919673.215472637</v>
      </c>
      <c r="N134" s="89">
        <f>Flavor!N117</f>
        <v>1.0840725444192283</v>
      </c>
      <c r="O134" s="88">
        <f>Flavor!O117</f>
        <v>11301590.237559702</v>
      </c>
      <c r="P134" s="87">
        <f>Flavor!P117</f>
        <v>6356200.6682868022</v>
      </c>
      <c r="Q134" s="89">
        <f>Flavor!Q117</f>
        <v>1.2852780512539739</v>
      </c>
    </row>
    <row r="135" spans="2:17">
      <c r="B135" s="399"/>
      <c r="C135" s="163" t="s">
        <v>86</v>
      </c>
      <c r="D135" s="88">
        <f>Flavor!D118</f>
        <v>18394984.56941298</v>
      </c>
      <c r="E135" s="87">
        <f>Flavor!E118</f>
        <v>554101.28778000548</v>
      </c>
      <c r="F135" s="89">
        <f>Flavor!F118</f>
        <v>3.1057951505710911E-2</v>
      </c>
      <c r="G135" s="106">
        <f>Flavor!G118</f>
        <v>1.221127919782939</v>
      </c>
      <c r="H135" s="92">
        <f>Flavor!H118</f>
        <v>-5.7230370565409139E-2</v>
      </c>
      <c r="I135" s="191">
        <f>Flavor!I118</f>
        <v>3.0243829633501127</v>
      </c>
      <c r="J135" s="192">
        <f>Flavor!J118</f>
        <v>0.16993125463525338</v>
      </c>
      <c r="K135" s="89">
        <f>Flavor!K118</f>
        <v>5.9532012440932272E-2</v>
      </c>
      <c r="L135" s="90">
        <f>Flavor!L118</f>
        <v>55633477.942820825</v>
      </c>
      <c r="M135" s="91">
        <f>Flavor!M118</f>
        <v>4707538.1745812148</v>
      </c>
      <c r="N135" s="89">
        <f>Flavor!N118</f>
        <v>9.2438906302071036E-2</v>
      </c>
      <c r="O135" s="88">
        <f>Flavor!O118</f>
        <v>31962821.903814644</v>
      </c>
      <c r="P135" s="87">
        <f>Flavor!P118</f>
        <v>1248207.975522697</v>
      </c>
      <c r="Q135" s="89">
        <f>Flavor!Q118</f>
        <v>4.0638895166868548E-2</v>
      </c>
    </row>
    <row r="136" spans="2:17" ht="15" thickBot="1">
      <c r="B136" s="400"/>
      <c r="C136" s="169" t="s">
        <v>87</v>
      </c>
      <c r="D136" s="155">
        <f>Flavor!D119</f>
        <v>12894567.876649303</v>
      </c>
      <c r="E136" s="149">
        <f>Flavor!E119</f>
        <v>3262348.5008247886</v>
      </c>
      <c r="F136" s="151">
        <f>Flavor!F119</f>
        <v>0.33869125832129759</v>
      </c>
      <c r="G136" s="152">
        <f>Flavor!G119</f>
        <v>0.85598967415796845</v>
      </c>
      <c r="H136" s="153">
        <f>Flavor!H119</f>
        <v>0.16580930028512209</v>
      </c>
      <c r="I136" s="193">
        <f>Flavor!I119</f>
        <v>3.0688736972054893</v>
      </c>
      <c r="J136" s="194">
        <f>Flavor!J119</f>
        <v>0.4026234713918635</v>
      </c>
      <c r="K136" s="151">
        <f>Flavor!K119</f>
        <v>0.15100738388835955</v>
      </c>
      <c r="L136" s="154">
        <f>Flavor!L119</f>
        <v>39571800.193479881</v>
      </c>
      <c r="M136" s="150">
        <f>Flavor!M119</f>
        <v>13889893.107601386</v>
      </c>
      <c r="N136" s="151">
        <f>Flavor!N119</f>
        <v>0.5408435230746127</v>
      </c>
      <c r="O136" s="155">
        <f>Flavor!O119</f>
        <v>30723995.849105984</v>
      </c>
      <c r="P136" s="149">
        <f>Flavor!P119</f>
        <v>8335902.6768792458</v>
      </c>
      <c r="Q136" s="151">
        <f>Flavor!Q119</f>
        <v>0.37233642958124913</v>
      </c>
    </row>
    <row r="137" spans="2:17">
      <c r="B137" s="401" t="s">
        <v>88</v>
      </c>
      <c r="C137" s="241" t="s">
        <v>137</v>
      </c>
      <c r="D137" s="127">
        <f>Fat!D35</f>
        <v>376443221.58368248</v>
      </c>
      <c r="E137" s="121">
        <f>Fat!E35</f>
        <v>44354516.779923022</v>
      </c>
      <c r="F137" s="123">
        <f>Fat!F35</f>
        <v>0.13356225652460343</v>
      </c>
      <c r="G137" s="124">
        <f>Fat!G35</f>
        <v>24.989709904580774</v>
      </c>
      <c r="H137" s="125">
        <f>Fat!H35</f>
        <v>1.1944559244160651</v>
      </c>
      <c r="I137" s="195">
        <f>Fat!I35</f>
        <v>3.4722638927314402</v>
      </c>
      <c r="J137" s="196">
        <f>Fat!J35</f>
        <v>0.18701765031805806</v>
      </c>
      <c r="K137" s="123">
        <f>Fat!K35</f>
        <v>5.6926524381524776E-2</v>
      </c>
      <c r="L137" s="126">
        <f>Fat!L35</f>
        <v>1307110205.9685214</v>
      </c>
      <c r="M137" s="122">
        <f>Fat!M35</f>
        <v>216117036.36404371</v>
      </c>
      <c r="N137" s="123">
        <f>Fat!N35</f>
        <v>0.19809201595862744</v>
      </c>
      <c r="O137" s="127">
        <f>Fat!O35</f>
        <v>450356073.40733218</v>
      </c>
      <c r="P137" s="121">
        <f>Fat!P35</f>
        <v>60041576.971747398</v>
      </c>
      <c r="Q137" s="123">
        <f>Fat!Q35</f>
        <v>0.15382871381938618</v>
      </c>
    </row>
    <row r="138" spans="2:17">
      <c r="B138" s="399"/>
      <c r="C138" s="242" t="s">
        <v>90</v>
      </c>
      <c r="D138" s="88">
        <f>Fat!D36</f>
        <v>42829615.676623315</v>
      </c>
      <c r="E138" s="87">
        <f>Fat!E36</f>
        <v>4499640.1427669227</v>
      </c>
      <c r="F138" s="89">
        <f>Fat!F36</f>
        <v>0.11739219971044454</v>
      </c>
      <c r="G138" s="106">
        <f>Fat!G36</f>
        <v>2.8431901803963719</v>
      </c>
      <c r="H138" s="92">
        <f>Fat!H36</f>
        <v>9.672066882240582E-2</v>
      </c>
      <c r="I138" s="191">
        <f>Fat!I36</f>
        <v>3.9195744096120211</v>
      </c>
      <c r="J138" s="192">
        <f>Fat!J36</f>
        <v>0.15896688527339986</v>
      </c>
      <c r="K138" s="89">
        <f>Fat!K36</f>
        <v>4.2271596874857979E-2</v>
      </c>
      <c r="L138" s="90">
        <f>Fat!L36</f>
        <v>167873865.57961059</v>
      </c>
      <c r="M138" s="91">
        <f>Fat!M36</f>
        <v>23729871.179274976</v>
      </c>
      <c r="N138" s="89">
        <f>Fat!N36</f>
        <v>0.16462615232771519</v>
      </c>
      <c r="O138" s="88">
        <f>Fat!O36</f>
        <v>73981139.137284905</v>
      </c>
      <c r="P138" s="87">
        <f>Fat!P36</f>
        <v>10479678.098673679</v>
      </c>
      <c r="Q138" s="89">
        <f>Fat!Q36</f>
        <v>0.16503050366513061</v>
      </c>
    </row>
    <row r="139" spans="2:17">
      <c r="B139" s="399"/>
      <c r="C139" s="242" t="s">
        <v>53</v>
      </c>
      <c r="D139" s="88">
        <f>Fat!D37</f>
        <v>552962769.92102647</v>
      </c>
      <c r="E139" s="87">
        <f>Fat!E37</f>
        <v>19642592.915476084</v>
      </c>
      <c r="F139" s="89">
        <f>Fat!F37</f>
        <v>3.6830770262179034E-2</v>
      </c>
      <c r="G139" s="106">
        <f>Fat!G37</f>
        <v>36.707738155641351</v>
      </c>
      <c r="H139" s="92">
        <f>Fat!H37</f>
        <v>-1.5064163188164201</v>
      </c>
      <c r="I139" s="191">
        <f>Fat!I37</f>
        <v>2.9487406177048547</v>
      </c>
      <c r="J139" s="192">
        <f>Fat!J37</f>
        <v>4.9400578313273158E-2</v>
      </c>
      <c r="K139" s="89">
        <f>Fat!K37</f>
        <v>1.703855968672089E-2</v>
      </c>
      <c r="L139" s="90">
        <f>Fat!L37</f>
        <v>1630543779.744715</v>
      </c>
      <c r="M139" s="91">
        <f>Fat!M37</f>
        <v>84267236.73711729</v>
      </c>
      <c r="N139" s="89">
        <f>Fat!N37</f>
        <v>5.4496873226319929E-2</v>
      </c>
      <c r="O139" s="88">
        <f>Fat!O37</f>
        <v>793669507.15720677</v>
      </c>
      <c r="P139" s="87">
        <f>Fat!P37</f>
        <v>31034843.204874516</v>
      </c>
      <c r="Q139" s="89">
        <f>Fat!Q37</f>
        <v>4.0694246762974728E-2</v>
      </c>
    </row>
    <row r="140" spans="2:17" ht="15" thickBot="1">
      <c r="B140" s="402"/>
      <c r="C140" s="243" t="s">
        <v>15</v>
      </c>
      <c r="D140" s="120">
        <f>Fat!D38</f>
        <v>533767997.03454727</v>
      </c>
      <c r="E140" s="114">
        <f>Fat!E38</f>
        <v>42480367.848126173</v>
      </c>
      <c r="F140" s="116">
        <f>Fat!F38</f>
        <v>8.6467407938755209E-2</v>
      </c>
      <c r="G140" s="117">
        <f>Fat!G38</f>
        <v>35.433517294127455</v>
      </c>
      <c r="H140" s="118">
        <f>Fat!H38</f>
        <v>0.23113388059941542</v>
      </c>
      <c r="I140" s="203">
        <f>Fat!I38</f>
        <v>3.1228015626917269</v>
      </c>
      <c r="J140" s="204">
        <f>Fat!J38</f>
        <v>9.8418516640541576E-2</v>
      </c>
      <c r="K140" s="116">
        <f>Fat!K38</f>
        <v>3.2541683755648164E-2</v>
      </c>
      <c r="L140" s="119">
        <f>Fat!L38</f>
        <v>1666851535.2543173</v>
      </c>
      <c r="M140" s="115">
        <f>Fat!M38</f>
        <v>181009558.80822372</v>
      </c>
      <c r="N140" s="116">
        <f>Fat!N38</f>
        <v>0.1218228867387169</v>
      </c>
      <c r="O140" s="120">
        <f>Fat!O38</f>
        <v>599386731.14105058</v>
      </c>
      <c r="P140" s="114">
        <f>Fat!P38</f>
        <v>9903267.4619479179</v>
      </c>
      <c r="Q140" s="116">
        <f>Fat!Q38</f>
        <v>1.6799907159633174E-2</v>
      </c>
    </row>
    <row r="141" spans="2:17" ht="15" hidden="1" thickBot="1">
      <c r="B141" s="398" t="s">
        <v>91</v>
      </c>
      <c r="C141" s="166" t="s">
        <v>92</v>
      </c>
      <c r="D141" s="136">
        <f>Organic!D11</f>
        <v>88361519.057348505</v>
      </c>
      <c r="E141" s="128">
        <f>Organic!E11</f>
        <v>5694571.0305391252</v>
      </c>
      <c r="F141" s="132">
        <f>Organic!F11</f>
        <v>6.88857054296034E-2</v>
      </c>
      <c r="G141" s="133">
        <f>Organic!G11</f>
        <v>5.8657683320255067</v>
      </c>
      <c r="H141" s="134">
        <f>Organic!H11</f>
        <v>-5.7591889531589224E-2</v>
      </c>
      <c r="I141" s="199">
        <f>Organic!I11</f>
        <v>3.6738873992340388</v>
      </c>
      <c r="J141" s="200">
        <f>Organic!J11</f>
        <v>0.2138844238882438</v>
      </c>
      <c r="K141" s="132">
        <f>Organic!K11</f>
        <v>6.1816254324714284E-2</v>
      </c>
      <c r="L141" s="135">
        <f>Organic!L11</f>
        <v>324630271.44197106</v>
      </c>
      <c r="M141" s="129">
        <f>Organic!M11</f>
        <v>38602385.30645442</v>
      </c>
      <c r="N141" s="132">
        <f>Organic!N11</f>
        <v>0.13496021604049147</v>
      </c>
      <c r="O141" s="136">
        <f>Organic!O11</f>
        <v>67031597.929440878</v>
      </c>
      <c r="P141" s="128">
        <f>Organic!P11</f>
        <v>5548049.7282605097</v>
      </c>
      <c r="Q141" s="132">
        <f>Organic!Q11</f>
        <v>9.0236329726884529E-2</v>
      </c>
    </row>
    <row r="142" spans="2:17" hidden="1">
      <c r="B142" s="399"/>
      <c r="C142" s="170" t="s">
        <v>93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5" t="e">
        <f>#REF!</f>
        <v>#REF!</v>
      </c>
      <c r="J142" s="206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" hidden="1" thickBot="1">
      <c r="B143" s="400"/>
      <c r="C143" s="167" t="s">
        <v>94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1" t="e">
        <f>#REF!</f>
        <v>#REF!</v>
      </c>
      <c r="J143" s="202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401" t="s">
        <v>57</v>
      </c>
      <c r="C144" s="162" t="s">
        <v>95</v>
      </c>
      <c r="D144" s="127">
        <f>Size!D59</f>
        <v>369808201.3561976</v>
      </c>
      <c r="E144" s="121">
        <f>Size!E59</f>
        <v>1900670.6083449125</v>
      </c>
      <c r="F144" s="123">
        <f>Size!F59</f>
        <v>5.1661639121150446E-3</v>
      </c>
      <c r="G144" s="124">
        <f>Size!G59</f>
        <v>24.549252430015745</v>
      </c>
      <c r="H144" s="125">
        <f>Size!H59</f>
        <v>-1.8125388887635694</v>
      </c>
      <c r="I144" s="195">
        <f>Size!I59</f>
        <v>3.6928085887040658</v>
      </c>
      <c r="J144" s="196">
        <f>Size!J59</f>
        <v>0.19240746133039766</v>
      </c>
      <c r="K144" s="123">
        <f>Size!K59</f>
        <v>5.4967260702135562E-2</v>
      </c>
      <c r="L144" s="126">
        <f>Size!L59</f>
        <v>1365630902.1413691</v>
      </c>
      <c r="M144" s="122">
        <f>Size!M59</f>
        <v>77806966.74232316</v>
      </c>
      <c r="N144" s="123">
        <f>Size!N59</f>
        <v>6.0417394492837909E-2</v>
      </c>
      <c r="O144" s="127">
        <f>Size!O59</f>
        <v>1099889422.9715686</v>
      </c>
      <c r="P144" s="121">
        <f>Size!P59</f>
        <v>9119078.4829077721</v>
      </c>
      <c r="Q144" s="123">
        <f>Size!Q59</f>
        <v>8.3602185638652279E-3</v>
      </c>
    </row>
    <row r="145" spans="1:17">
      <c r="B145" s="399"/>
      <c r="C145" s="163" t="s">
        <v>96</v>
      </c>
      <c r="D145" s="88">
        <f>Size!D60</f>
        <v>162514342.7780416</v>
      </c>
      <c r="E145" s="87">
        <f>Size!E60</f>
        <v>-4478057.0317201614</v>
      </c>
      <c r="F145" s="89">
        <f>Size!F60</f>
        <v>-2.6815933161159294E-2</v>
      </c>
      <c r="G145" s="106">
        <f>Size!G60</f>
        <v>10.788310290916128</v>
      </c>
      <c r="H145" s="92">
        <f>Size!H60</f>
        <v>-1.1772474313154007</v>
      </c>
      <c r="I145" s="191">
        <f>Size!I60</f>
        <v>3.3496947009592066</v>
      </c>
      <c r="J145" s="192">
        <f>Size!J60</f>
        <v>7.447589087844575E-2</v>
      </c>
      <c r="K145" s="89">
        <f>Size!K60</f>
        <v>2.2739210781648297E-2</v>
      </c>
      <c r="L145" s="90">
        <f>Size!L60</f>
        <v>544373432.83347404</v>
      </c>
      <c r="M145" s="91">
        <f>Size!M60</f>
        <v>-2563216.1639845371</v>
      </c>
      <c r="N145" s="89">
        <f>Size!N60</f>
        <v>-4.6864955359691898E-3</v>
      </c>
      <c r="O145" s="88">
        <f>Size!O60</f>
        <v>118093800.54909624</v>
      </c>
      <c r="P145" s="87">
        <f>Size!P60</f>
        <v>-2770928.9053222686</v>
      </c>
      <c r="Q145" s="89">
        <f>Size!Q60</f>
        <v>-2.2925868595662258E-2</v>
      </c>
    </row>
    <row r="146" spans="1:17">
      <c r="B146" s="399"/>
      <c r="C146" s="163" t="s">
        <v>97</v>
      </c>
      <c r="D146" s="88">
        <f>Size!D61</f>
        <v>282004878.04957604</v>
      </c>
      <c r="E146" s="87">
        <f>Size!E61</f>
        <v>21167517.71596092</v>
      </c>
      <c r="F146" s="89">
        <f>Size!F61</f>
        <v>8.1152169646584865E-2</v>
      </c>
      <c r="G146" s="106">
        <f>Size!G61</f>
        <v>18.720539220996447</v>
      </c>
      <c r="H146" s="92">
        <f>Size!H61</f>
        <v>3.0679713965575672E-2</v>
      </c>
      <c r="I146" s="191">
        <f>Size!I61</f>
        <v>3.1462621087184335</v>
      </c>
      <c r="J146" s="192">
        <f>Size!J61</f>
        <v>6.7593862779749436E-2</v>
      </c>
      <c r="K146" s="89">
        <f>Size!K61</f>
        <v>2.1955552654599232E-2</v>
      </c>
      <c r="L146" s="90">
        <f>Size!L61</f>
        <v>887261262.28114378</v>
      </c>
      <c r="M146" s="91">
        <f>Size!M61</f>
        <v>84229563.667576432</v>
      </c>
      <c r="N146" s="89">
        <f>Size!N61</f>
        <v>0.10488946303489464</v>
      </c>
      <c r="O146" s="88">
        <f>Size!O61</f>
        <v>190623538.34313047</v>
      </c>
      <c r="P146" s="87">
        <f>Size!P61</f>
        <v>15711565.932972759</v>
      </c>
      <c r="Q146" s="89">
        <f>Size!Q61</f>
        <v>8.982556034603574E-2</v>
      </c>
    </row>
    <row r="147" spans="1:17">
      <c r="B147" s="399"/>
      <c r="C147" s="163" t="s">
        <v>98</v>
      </c>
      <c r="D147" s="88">
        <f>Size!D62</f>
        <v>469787903.30030698</v>
      </c>
      <c r="E147" s="87">
        <f>Size!E62</f>
        <v>54890262.8266083</v>
      </c>
      <c r="F147" s="89">
        <f>Size!F62</f>
        <v>0.13229832486860799</v>
      </c>
      <c r="G147" s="106">
        <f>Size!G62</f>
        <v>31.186279223641627</v>
      </c>
      <c r="H147" s="92">
        <f>Size!H62</f>
        <v>1.4574911377092299</v>
      </c>
      <c r="I147" s="191">
        <f>Size!I62</f>
        <v>2.5461319284475068</v>
      </c>
      <c r="J147" s="192">
        <f>Size!J62</f>
        <v>9.8837841553994998E-2</v>
      </c>
      <c r="K147" s="89">
        <f>Size!K62</f>
        <v>4.0386581279022102E-2</v>
      </c>
      <c r="L147" s="90">
        <f>Size!L62</f>
        <v>1196141980.1913214</v>
      </c>
      <c r="M147" s="91">
        <f>Size!M62</f>
        <v>180765437.99396837</v>
      </c>
      <c r="N147" s="89">
        <f>Size!N62</f>
        <v>0.17802798319801444</v>
      </c>
      <c r="O147" s="88">
        <f>Size!O62</f>
        <v>235141277.81431425</v>
      </c>
      <c r="P147" s="87">
        <f>Size!P62</f>
        <v>27466477.048036605</v>
      </c>
      <c r="Q147" s="89">
        <f>Size!Q62</f>
        <v>0.13225714890150808</v>
      </c>
    </row>
    <row r="148" spans="1:17">
      <c r="B148" s="399"/>
      <c r="C148" s="163" t="s">
        <v>99</v>
      </c>
      <c r="D148" s="88">
        <f>Size!D63</f>
        <v>466685165.08671266</v>
      </c>
      <c r="E148" s="87">
        <f>Size!E63</f>
        <v>31597520.515371859</v>
      </c>
      <c r="F148" s="89">
        <f>Size!F63</f>
        <v>7.2623345915746526E-2</v>
      </c>
      <c r="G148" s="106">
        <f>Size!G63</f>
        <v>30.980307848884532</v>
      </c>
      <c r="H148" s="92">
        <f>Size!H63</f>
        <v>-0.1951608028559022</v>
      </c>
      <c r="I148" s="191">
        <f>Size!I63</f>
        <v>3.8036714790333308</v>
      </c>
      <c r="J148" s="192">
        <f>Size!J63</f>
        <v>0.20741715040022157</v>
      </c>
      <c r="K148" s="89">
        <f>Size!K63</f>
        <v>5.7675884808474659E-2</v>
      </c>
      <c r="L148" s="90">
        <f>Size!L63</f>
        <v>1775117052.1282904</v>
      </c>
      <c r="M148" s="91">
        <f>Size!M63</f>
        <v>210431227.00382233</v>
      </c>
      <c r="N148" s="89">
        <f>Size!N63</f>
        <v>0.13448784645766371</v>
      </c>
      <c r="O148" s="88">
        <f>Size!O63</f>
        <v>1295370055.4940817</v>
      </c>
      <c r="P148" s="87">
        <f>Size!P63</f>
        <v>65921661.643024683</v>
      </c>
      <c r="Q148" s="89">
        <f>Size!Q63</f>
        <v>5.3618892808127774E-2</v>
      </c>
    </row>
    <row r="149" spans="1:17" ht="15" customHeight="1">
      <c r="B149" s="399"/>
      <c r="C149" s="163" t="s">
        <v>100</v>
      </c>
      <c r="D149" s="88">
        <f>Size!D64</f>
        <v>536234395.49177939</v>
      </c>
      <c r="E149" s="87">
        <f>Size!E64</f>
        <v>59769833.767970681</v>
      </c>
      <c r="F149" s="89">
        <f>Size!F64</f>
        <v>0.12544444764523188</v>
      </c>
      <c r="G149" s="106">
        <f>Size!G64</f>
        <v>35.597246054326789</v>
      </c>
      <c r="H149" s="92">
        <f>Size!H64</f>
        <v>1.4569844472191491</v>
      </c>
      <c r="I149" s="191">
        <f>Size!I64</f>
        <v>2.6034158237919147</v>
      </c>
      <c r="J149" s="192">
        <f>Size!J64</f>
        <v>9.4500623959108854E-2</v>
      </c>
      <c r="K149" s="89">
        <f>Size!K64</f>
        <v>3.76659298669825E-2</v>
      </c>
      <c r="L149" s="90">
        <f>Size!L64</f>
        <v>1396041110.4847903</v>
      </c>
      <c r="M149" s="91">
        <f>Size!M64</f>
        <v>200631929.39425063</v>
      </c>
      <c r="N149" s="89">
        <f>Size!N64</f>
        <v>0.16783535927942222</v>
      </c>
      <c r="O149" s="88">
        <f>Size!O64</f>
        <v>272779219.35587645</v>
      </c>
      <c r="P149" s="87">
        <f>Size!P64</f>
        <v>30639686.826447189</v>
      </c>
      <c r="Q149" s="89">
        <f>Size!Q64</f>
        <v>0.12653731716741995</v>
      </c>
    </row>
    <row r="150" spans="1:17" ht="15" thickBot="1">
      <c r="B150" s="402"/>
      <c r="C150" s="164" t="s">
        <v>101</v>
      </c>
      <c r="D150" s="155">
        <f>Size!D65</f>
        <v>503084043.63738602</v>
      </c>
      <c r="E150" s="149">
        <f>Size!E65</f>
        <v>19609763.402951479</v>
      </c>
      <c r="F150" s="151">
        <f>Size!F65</f>
        <v>4.0560096378741785E-2</v>
      </c>
      <c r="G150" s="152">
        <f>Size!G65</f>
        <v>33.396601631534551</v>
      </c>
      <c r="H150" s="153">
        <f>Size!H65</f>
        <v>-1.24592948934162</v>
      </c>
      <c r="I150" s="193">
        <f>Size!I65</f>
        <v>3.1828105943431955</v>
      </c>
      <c r="J150" s="194">
        <f>Size!J65</f>
        <v>6.5456189238777274E-2</v>
      </c>
      <c r="K150" s="151">
        <f>Size!K65</f>
        <v>2.0997352476702043E-2</v>
      </c>
      <c r="L150" s="154">
        <f>Size!L65</f>
        <v>1601221223.9340868</v>
      </c>
      <c r="M150" s="150">
        <f>Size!M65</f>
        <v>94060546.690584421</v>
      </c>
      <c r="N150" s="151">
        <f>Size!N65</f>
        <v>6.2409103495597411E-2</v>
      </c>
      <c r="O150" s="155">
        <f>Size!O65</f>
        <v>349244175.99291629</v>
      </c>
      <c r="P150" s="149">
        <f>Size!P65</f>
        <v>14898017.26777178</v>
      </c>
      <c r="Q150" s="151">
        <f>Size!Q65</f>
        <v>4.4558661372326315E-2</v>
      </c>
    </row>
    <row r="151" spans="1:17">
      <c r="A151" s="59"/>
      <c r="B151" s="415"/>
      <c r="C151" s="415"/>
      <c r="D151" s="415"/>
      <c r="E151" s="415"/>
      <c r="F151" s="415"/>
      <c r="G151" s="415"/>
      <c r="H151" s="415"/>
      <c r="I151" s="415"/>
      <c r="J151" s="415"/>
      <c r="K151" s="415"/>
      <c r="L151" s="415"/>
      <c r="M151" s="415"/>
      <c r="N151" s="415"/>
      <c r="O151" s="415"/>
      <c r="P151" s="415"/>
      <c r="Q151" s="415"/>
    </row>
    <row r="152" spans="1:17">
      <c r="A152" s="59"/>
      <c r="B152" s="415"/>
      <c r="C152" s="415"/>
      <c r="D152" s="415"/>
      <c r="E152" s="415"/>
      <c r="F152" s="415"/>
      <c r="G152" s="415"/>
      <c r="H152" s="415"/>
      <c r="I152" s="415"/>
      <c r="J152" s="415"/>
      <c r="K152" s="415"/>
      <c r="L152" s="415"/>
      <c r="M152" s="415"/>
      <c r="N152" s="415"/>
      <c r="O152" s="415"/>
      <c r="P152" s="415"/>
      <c r="Q152" s="415"/>
    </row>
    <row r="153" spans="1:17">
      <c r="A153" s="59"/>
      <c r="B153" s="59"/>
      <c r="C153" s="190" t="s">
        <v>124</v>
      </c>
      <c r="D153" s="190"/>
      <c r="E153" s="190"/>
      <c r="F153" s="190"/>
      <c r="G153" s="190"/>
      <c r="H153" s="190"/>
      <c r="I153" s="188"/>
      <c r="J153" s="188"/>
      <c r="K153" s="188"/>
      <c r="L153" s="412"/>
      <c r="M153" s="413"/>
      <c r="N153" s="413"/>
      <c r="O153" s="412"/>
      <c r="P153" s="413"/>
      <c r="Q153" s="413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08"/>
      <c r="J155" s="208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11"/>
      <c r="C156" s="66"/>
      <c r="D156" s="67"/>
      <c r="E156" s="67"/>
      <c r="F156" s="68"/>
      <c r="G156" s="69"/>
      <c r="H156" s="69"/>
      <c r="I156" s="209"/>
      <c r="J156" s="209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11"/>
      <c r="C157" s="66"/>
      <c r="D157" s="67"/>
      <c r="E157" s="67"/>
      <c r="F157" s="68"/>
      <c r="G157" s="69"/>
      <c r="H157" s="69"/>
      <c r="I157" s="209"/>
      <c r="J157" s="209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11"/>
      <c r="C158" s="66"/>
      <c r="D158" s="67"/>
      <c r="E158" s="67"/>
      <c r="F158" s="68"/>
      <c r="G158" s="69"/>
      <c r="H158" s="69"/>
      <c r="I158" s="209"/>
      <c r="J158" s="209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11"/>
      <c r="C159" s="73"/>
      <c r="D159" s="70"/>
      <c r="E159" s="70"/>
      <c r="F159" s="71"/>
      <c r="G159" s="72"/>
      <c r="H159" s="72"/>
      <c r="I159" s="210"/>
      <c r="J159" s="210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11"/>
      <c r="C160" s="73"/>
      <c r="D160" s="70"/>
      <c r="E160" s="70"/>
      <c r="F160" s="71"/>
      <c r="G160" s="72"/>
      <c r="H160" s="72"/>
      <c r="I160" s="210"/>
      <c r="J160" s="210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11"/>
      <c r="C161" s="73"/>
      <c r="D161" s="70"/>
      <c r="E161" s="70"/>
      <c r="F161" s="71"/>
      <c r="G161" s="72"/>
      <c r="H161" s="72"/>
      <c r="I161" s="210"/>
      <c r="J161" s="210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11"/>
      <c r="C162" s="73"/>
      <c r="D162" s="70"/>
      <c r="E162" s="70"/>
      <c r="F162" s="71"/>
      <c r="G162" s="72"/>
      <c r="H162" s="72"/>
      <c r="I162" s="210"/>
      <c r="J162" s="210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11"/>
      <c r="C163" s="73"/>
      <c r="D163" s="70"/>
      <c r="E163" s="70"/>
      <c r="F163" s="71"/>
      <c r="G163" s="72"/>
      <c r="H163" s="72"/>
      <c r="I163" s="210"/>
      <c r="J163" s="210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11"/>
      <c r="C164" s="73"/>
      <c r="D164" s="70"/>
      <c r="E164" s="70"/>
      <c r="F164" s="71"/>
      <c r="G164" s="72"/>
      <c r="H164" s="72"/>
      <c r="I164" s="210"/>
      <c r="J164" s="210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11"/>
      <c r="C165" s="73"/>
      <c r="D165" s="70"/>
      <c r="E165" s="70"/>
      <c r="F165" s="71"/>
      <c r="G165" s="72"/>
      <c r="H165" s="72"/>
      <c r="I165" s="210"/>
      <c r="J165" s="210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11"/>
      <c r="C166" s="73"/>
      <c r="D166" s="70"/>
      <c r="E166" s="70"/>
      <c r="F166" s="71"/>
      <c r="G166" s="72"/>
      <c r="H166" s="72"/>
      <c r="I166" s="210"/>
      <c r="J166" s="210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11"/>
      <c r="C167" s="73"/>
      <c r="D167" s="70"/>
      <c r="E167" s="70"/>
      <c r="F167" s="71"/>
      <c r="G167" s="72"/>
      <c r="H167" s="72"/>
      <c r="I167" s="210"/>
      <c r="J167" s="210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11"/>
      <c r="C168" s="73"/>
      <c r="D168" s="70"/>
      <c r="E168" s="70"/>
      <c r="F168" s="71"/>
      <c r="G168" s="72"/>
      <c r="H168" s="72"/>
      <c r="I168" s="210"/>
      <c r="J168" s="210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11"/>
      <c r="C169" s="73"/>
      <c r="D169" s="70"/>
      <c r="E169" s="70"/>
      <c r="F169" s="71"/>
      <c r="G169" s="72"/>
      <c r="H169" s="72"/>
      <c r="I169" s="210"/>
      <c r="J169" s="210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11"/>
      <c r="C170" s="73"/>
      <c r="D170" s="70"/>
      <c r="E170" s="70"/>
      <c r="F170" s="71"/>
      <c r="G170" s="72"/>
      <c r="H170" s="72"/>
      <c r="I170" s="210"/>
      <c r="J170" s="210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11"/>
      <c r="C171" s="73"/>
      <c r="D171" s="70"/>
      <c r="E171" s="70"/>
      <c r="F171" s="71"/>
      <c r="G171" s="72"/>
      <c r="H171" s="72"/>
      <c r="I171" s="210"/>
      <c r="J171" s="210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11"/>
      <c r="C172" s="73"/>
      <c r="D172" s="70"/>
      <c r="E172" s="70"/>
      <c r="F172" s="71"/>
      <c r="G172" s="72"/>
      <c r="H172" s="72"/>
      <c r="I172" s="210"/>
      <c r="J172" s="210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11"/>
      <c r="C173" s="73"/>
      <c r="D173" s="70"/>
      <c r="E173" s="70"/>
      <c r="F173" s="71"/>
      <c r="G173" s="72"/>
      <c r="H173" s="72"/>
      <c r="I173" s="210"/>
      <c r="J173" s="210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11"/>
      <c r="C174" s="73"/>
      <c r="D174" s="70"/>
      <c r="E174" s="70"/>
      <c r="F174" s="71"/>
      <c r="G174" s="72"/>
      <c r="H174" s="72"/>
      <c r="I174" s="210"/>
      <c r="J174" s="210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11"/>
      <c r="C175" s="73"/>
      <c r="D175" s="70"/>
      <c r="E175" s="70"/>
      <c r="F175" s="71"/>
      <c r="G175" s="72"/>
      <c r="H175" s="72"/>
      <c r="I175" s="210"/>
      <c r="J175" s="210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11"/>
      <c r="C176" s="73"/>
      <c r="D176" s="70"/>
      <c r="E176" s="70"/>
      <c r="F176" s="71"/>
      <c r="G176" s="72"/>
      <c r="H176" s="72"/>
      <c r="I176" s="210"/>
      <c r="J176" s="210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11"/>
      <c r="C177" s="73"/>
      <c r="D177" s="70"/>
      <c r="E177" s="70"/>
      <c r="F177" s="71"/>
      <c r="G177" s="72"/>
      <c r="H177" s="72"/>
      <c r="I177" s="210"/>
      <c r="J177" s="210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11"/>
      <c r="C178" s="73"/>
      <c r="D178" s="70"/>
      <c r="E178" s="70"/>
      <c r="F178" s="71"/>
      <c r="G178" s="72"/>
      <c r="H178" s="72"/>
      <c r="I178" s="210"/>
      <c r="J178" s="210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11"/>
      <c r="C179" s="73"/>
      <c r="D179" s="70"/>
      <c r="E179" s="70"/>
      <c r="F179" s="71"/>
      <c r="G179" s="72"/>
      <c r="H179" s="72"/>
      <c r="I179" s="210"/>
      <c r="J179" s="210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11"/>
      <c r="C180" s="73"/>
      <c r="D180" s="70"/>
      <c r="E180" s="70"/>
      <c r="F180" s="71"/>
      <c r="G180" s="72"/>
      <c r="H180" s="72"/>
      <c r="I180" s="210"/>
      <c r="J180" s="210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11"/>
      <c r="C181" s="73"/>
      <c r="D181" s="70"/>
      <c r="E181" s="70"/>
      <c r="F181" s="71"/>
      <c r="G181" s="72"/>
      <c r="H181" s="72"/>
      <c r="I181" s="210"/>
      <c r="J181" s="210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11"/>
      <c r="C182" s="73"/>
      <c r="D182" s="70"/>
      <c r="E182" s="70"/>
      <c r="F182" s="71"/>
      <c r="G182" s="72"/>
      <c r="H182" s="72"/>
      <c r="I182" s="210"/>
      <c r="J182" s="210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11"/>
      <c r="C183" s="73"/>
      <c r="D183" s="70"/>
      <c r="E183" s="70"/>
      <c r="F183" s="71"/>
      <c r="G183" s="72"/>
      <c r="H183" s="72"/>
      <c r="I183" s="210"/>
      <c r="J183" s="210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11"/>
      <c r="C184" s="73"/>
      <c r="D184" s="70"/>
      <c r="E184" s="70"/>
      <c r="F184" s="71"/>
      <c r="G184" s="72"/>
      <c r="H184" s="72"/>
      <c r="I184" s="210"/>
      <c r="J184" s="210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11"/>
      <c r="C185" s="73"/>
      <c r="D185" s="70"/>
      <c r="E185" s="70"/>
      <c r="F185" s="71"/>
      <c r="G185" s="72"/>
      <c r="H185" s="72"/>
      <c r="I185" s="210"/>
      <c r="J185" s="210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11"/>
      <c r="C186" s="73"/>
      <c r="D186" s="70"/>
      <c r="E186" s="70"/>
      <c r="F186" s="71"/>
      <c r="G186" s="72"/>
      <c r="H186" s="72"/>
      <c r="I186" s="210"/>
      <c r="J186" s="210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11"/>
      <c r="C187" s="73"/>
      <c r="D187" s="70"/>
      <c r="E187" s="70"/>
      <c r="F187" s="71"/>
      <c r="G187" s="72"/>
      <c r="H187" s="72"/>
      <c r="I187" s="210"/>
      <c r="J187" s="210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11"/>
      <c r="C188" s="73"/>
      <c r="D188" s="70"/>
      <c r="E188" s="70"/>
      <c r="F188" s="71"/>
      <c r="G188" s="72"/>
      <c r="H188" s="72"/>
      <c r="I188" s="210"/>
      <c r="J188" s="210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11"/>
      <c r="C189" s="73"/>
      <c r="D189" s="70"/>
      <c r="E189" s="70"/>
      <c r="F189" s="71"/>
      <c r="G189" s="72"/>
      <c r="H189" s="72"/>
      <c r="I189" s="210"/>
      <c r="J189" s="210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11"/>
      <c r="C190" s="73"/>
      <c r="D190" s="70"/>
      <c r="E190" s="70"/>
      <c r="F190" s="71"/>
      <c r="G190" s="72"/>
      <c r="H190" s="72"/>
      <c r="I190" s="210"/>
      <c r="J190" s="210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11"/>
      <c r="C191" s="73"/>
      <c r="D191" s="70"/>
      <c r="E191" s="70"/>
      <c r="F191" s="71"/>
      <c r="G191" s="72"/>
      <c r="H191" s="72"/>
      <c r="I191" s="210"/>
      <c r="J191" s="210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11"/>
      <c r="C192" s="73"/>
      <c r="D192" s="70"/>
      <c r="E192" s="70"/>
      <c r="F192" s="71"/>
      <c r="G192" s="72"/>
      <c r="H192" s="72"/>
      <c r="I192" s="210"/>
      <c r="J192" s="210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11"/>
      <c r="C193" s="73"/>
      <c r="D193" s="70"/>
      <c r="E193" s="70"/>
      <c r="F193" s="71"/>
      <c r="G193" s="72"/>
      <c r="H193" s="72"/>
      <c r="I193" s="210"/>
      <c r="J193" s="210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11"/>
      <c r="C194" s="161"/>
      <c r="D194" s="70"/>
      <c r="E194" s="70"/>
      <c r="F194" s="71"/>
      <c r="G194" s="72"/>
      <c r="H194" s="72"/>
      <c r="I194" s="210"/>
      <c r="J194" s="210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14"/>
      <c r="C195" s="73"/>
      <c r="D195" s="70"/>
      <c r="E195" s="70"/>
      <c r="F195" s="71"/>
      <c r="G195" s="72"/>
      <c r="H195" s="72"/>
      <c r="I195" s="210"/>
      <c r="J195" s="210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14"/>
      <c r="C196" s="73"/>
      <c r="D196" s="70"/>
      <c r="E196" s="70"/>
      <c r="F196" s="71"/>
      <c r="G196" s="72"/>
      <c r="H196" s="72"/>
      <c r="I196" s="210"/>
      <c r="J196" s="210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14"/>
      <c r="C197" s="74"/>
      <c r="D197" s="70"/>
      <c r="E197" s="70"/>
      <c r="F197" s="71"/>
      <c r="G197" s="72"/>
      <c r="H197" s="72"/>
      <c r="I197" s="210"/>
      <c r="J197" s="210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14"/>
      <c r="C198" s="74"/>
      <c r="D198" s="70"/>
      <c r="E198" s="70"/>
      <c r="F198" s="71"/>
      <c r="G198" s="72"/>
      <c r="H198" s="72"/>
      <c r="I198" s="210"/>
      <c r="J198" s="210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14"/>
      <c r="C199" s="74"/>
      <c r="D199" s="70"/>
      <c r="E199" s="70"/>
      <c r="F199" s="71"/>
      <c r="G199" s="72"/>
      <c r="H199" s="72"/>
      <c r="I199" s="210"/>
      <c r="J199" s="210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14"/>
      <c r="C200" s="74"/>
      <c r="D200" s="70"/>
      <c r="E200" s="70"/>
      <c r="F200" s="71"/>
      <c r="G200" s="72"/>
      <c r="H200" s="72"/>
      <c r="I200" s="210"/>
      <c r="J200" s="210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14"/>
      <c r="C201" s="74"/>
      <c r="D201" s="70"/>
      <c r="E201" s="70"/>
      <c r="F201" s="71"/>
      <c r="G201" s="72"/>
      <c r="H201" s="72"/>
      <c r="I201" s="210"/>
      <c r="J201" s="210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14"/>
      <c r="C202" s="74"/>
      <c r="D202" s="70"/>
      <c r="E202" s="70"/>
      <c r="F202" s="71"/>
      <c r="G202" s="72"/>
      <c r="H202" s="72"/>
      <c r="I202" s="210"/>
      <c r="J202" s="210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14"/>
      <c r="C203" s="74"/>
      <c r="D203" s="70"/>
      <c r="E203" s="70"/>
      <c r="F203" s="71"/>
      <c r="G203" s="72"/>
      <c r="H203" s="72"/>
      <c r="I203" s="210"/>
      <c r="J203" s="210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14"/>
      <c r="C204" s="74"/>
      <c r="D204" s="70"/>
      <c r="E204" s="70"/>
      <c r="F204" s="71"/>
      <c r="G204" s="72"/>
      <c r="H204" s="72"/>
      <c r="I204" s="210"/>
      <c r="J204" s="210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14"/>
      <c r="C205" s="74"/>
      <c r="D205" s="70"/>
      <c r="E205" s="70"/>
      <c r="F205" s="71"/>
      <c r="G205" s="72"/>
      <c r="H205" s="72"/>
      <c r="I205" s="210"/>
      <c r="J205" s="210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14"/>
      <c r="C206" s="74"/>
      <c r="D206" s="70"/>
      <c r="E206" s="70"/>
      <c r="F206" s="71"/>
      <c r="G206" s="72"/>
      <c r="H206" s="72"/>
      <c r="I206" s="210"/>
      <c r="J206" s="210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14"/>
      <c r="C207" s="74"/>
      <c r="D207" s="70"/>
      <c r="E207" s="70"/>
      <c r="F207" s="71"/>
      <c r="G207" s="72"/>
      <c r="H207" s="72"/>
      <c r="I207" s="210"/>
      <c r="J207" s="210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14"/>
      <c r="C208" s="73"/>
      <c r="D208" s="70"/>
      <c r="E208" s="70"/>
      <c r="F208" s="71"/>
      <c r="G208" s="72"/>
      <c r="H208" s="72"/>
      <c r="I208" s="210"/>
      <c r="J208" s="210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14"/>
      <c r="C209" s="66"/>
      <c r="D209" s="70"/>
      <c r="E209" s="70"/>
      <c r="F209" s="71"/>
      <c r="G209" s="72"/>
      <c r="H209" s="72"/>
      <c r="I209" s="210"/>
      <c r="J209" s="210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14"/>
      <c r="C210" s="66"/>
      <c r="D210" s="70"/>
      <c r="E210" s="70"/>
      <c r="F210" s="71"/>
      <c r="G210" s="72"/>
      <c r="H210" s="72"/>
      <c r="I210" s="210"/>
      <c r="J210" s="210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14"/>
      <c r="C211" s="66"/>
      <c r="D211" s="70"/>
      <c r="E211" s="70"/>
      <c r="F211" s="71"/>
      <c r="G211" s="72"/>
      <c r="H211" s="72"/>
      <c r="I211" s="210"/>
      <c r="J211" s="210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14"/>
      <c r="C212" s="66"/>
      <c r="D212" s="70"/>
      <c r="E212" s="70"/>
      <c r="F212" s="71"/>
      <c r="G212" s="72"/>
      <c r="H212" s="72"/>
      <c r="I212" s="210"/>
      <c r="J212" s="210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11"/>
      <c r="C213" s="74"/>
      <c r="D213" s="70"/>
      <c r="E213" s="70"/>
      <c r="F213" s="71"/>
      <c r="G213" s="72"/>
      <c r="H213" s="72"/>
      <c r="I213" s="210"/>
      <c r="J213" s="210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11"/>
      <c r="C214" s="74"/>
      <c r="D214" s="70"/>
      <c r="E214" s="70"/>
      <c r="F214" s="71"/>
      <c r="G214" s="72"/>
      <c r="H214" s="72"/>
      <c r="I214" s="210"/>
      <c r="J214" s="210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11"/>
      <c r="C215" s="74"/>
      <c r="D215" s="70"/>
      <c r="E215" s="70"/>
      <c r="F215" s="71"/>
      <c r="G215" s="72"/>
      <c r="H215" s="72"/>
      <c r="I215" s="210"/>
      <c r="J215" s="210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11"/>
      <c r="C216" s="74"/>
      <c r="D216" s="70"/>
      <c r="E216" s="70"/>
      <c r="F216" s="71"/>
      <c r="G216" s="72"/>
      <c r="H216" s="72"/>
      <c r="I216" s="210"/>
      <c r="J216" s="210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11"/>
      <c r="C217" s="74"/>
      <c r="D217" s="70"/>
      <c r="E217" s="70"/>
      <c r="F217" s="71"/>
      <c r="G217" s="72"/>
      <c r="H217" s="72"/>
      <c r="I217" s="210"/>
      <c r="J217" s="210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11"/>
      <c r="C218" s="161"/>
      <c r="D218" s="75"/>
      <c r="E218" s="75"/>
      <c r="F218" s="76"/>
      <c r="G218" s="77"/>
      <c r="H218" s="77"/>
      <c r="I218" s="211"/>
      <c r="J218" s="211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11"/>
      <c r="C219" s="161"/>
      <c r="D219" s="75"/>
      <c r="E219" s="75"/>
      <c r="F219" s="76"/>
      <c r="G219" s="77"/>
      <c r="H219" s="77"/>
      <c r="I219" s="211"/>
      <c r="J219" s="211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11"/>
      <c r="C220" s="161"/>
      <c r="D220" s="75"/>
      <c r="E220" s="75"/>
      <c r="F220" s="76"/>
      <c r="G220" s="77"/>
      <c r="H220" s="77"/>
      <c r="I220" s="211"/>
      <c r="J220" s="211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11"/>
      <c r="C221" s="161"/>
      <c r="D221" s="75"/>
      <c r="E221" s="75"/>
      <c r="F221" s="76"/>
      <c r="G221" s="77"/>
      <c r="H221" s="77"/>
      <c r="I221" s="211"/>
      <c r="J221" s="211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11"/>
      <c r="C222" s="161"/>
      <c r="D222" s="75"/>
      <c r="E222" s="75"/>
      <c r="F222" s="76"/>
      <c r="G222" s="77"/>
      <c r="H222" s="77"/>
      <c r="I222" s="211"/>
      <c r="J222" s="211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11"/>
      <c r="C223" s="161"/>
      <c r="D223" s="75"/>
      <c r="E223" s="75"/>
      <c r="F223" s="76"/>
      <c r="G223" s="77"/>
      <c r="H223" s="77"/>
      <c r="I223" s="211"/>
      <c r="J223" s="211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11"/>
      <c r="C224" s="161"/>
      <c r="D224" s="75"/>
      <c r="E224" s="75"/>
      <c r="F224" s="76"/>
      <c r="G224" s="77"/>
      <c r="H224" s="77"/>
      <c r="I224" s="211"/>
      <c r="J224" s="211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11"/>
      <c r="C225" s="161"/>
      <c r="D225" s="75"/>
      <c r="E225" s="75"/>
      <c r="F225" s="76"/>
      <c r="G225" s="77"/>
      <c r="H225" s="77"/>
      <c r="I225" s="211"/>
      <c r="J225" s="211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11"/>
      <c r="C226" s="161"/>
      <c r="D226" s="75"/>
      <c r="E226" s="75"/>
      <c r="F226" s="76"/>
      <c r="G226" s="77"/>
      <c r="H226" s="77"/>
      <c r="I226" s="211"/>
      <c r="J226" s="211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11"/>
      <c r="C227" s="161"/>
      <c r="D227" s="75"/>
      <c r="E227" s="75"/>
      <c r="F227" s="76"/>
      <c r="G227" s="77"/>
      <c r="H227" s="77"/>
      <c r="I227" s="211"/>
      <c r="J227" s="211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11"/>
      <c r="C228" s="161"/>
      <c r="D228" s="75"/>
      <c r="E228" s="75"/>
      <c r="F228" s="76"/>
      <c r="G228" s="77"/>
      <c r="H228" s="77"/>
      <c r="I228" s="211"/>
      <c r="J228" s="211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11"/>
      <c r="C229" s="161"/>
      <c r="D229" s="75"/>
      <c r="E229" s="75"/>
      <c r="F229" s="76"/>
      <c r="G229" s="77"/>
      <c r="H229" s="77"/>
      <c r="I229" s="211"/>
      <c r="J229" s="211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11"/>
      <c r="C230" s="161"/>
      <c r="D230" s="75"/>
      <c r="E230" s="75"/>
      <c r="F230" s="76"/>
      <c r="G230" s="77"/>
      <c r="H230" s="77"/>
      <c r="I230" s="211"/>
      <c r="J230" s="211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11"/>
      <c r="C231" s="161"/>
      <c r="D231" s="75"/>
      <c r="E231" s="75"/>
      <c r="F231" s="76"/>
      <c r="G231" s="77"/>
      <c r="H231" s="77"/>
      <c r="I231" s="211"/>
      <c r="J231" s="211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11"/>
      <c r="C232" s="161"/>
      <c r="D232" s="75"/>
      <c r="E232" s="75"/>
      <c r="F232" s="76"/>
      <c r="G232" s="77"/>
      <c r="H232" s="77"/>
      <c r="I232" s="211"/>
      <c r="J232" s="211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11"/>
      <c r="C233" s="161"/>
      <c r="D233" s="75"/>
      <c r="E233" s="75"/>
      <c r="F233" s="76"/>
      <c r="G233" s="77"/>
      <c r="H233" s="77"/>
      <c r="I233" s="211"/>
      <c r="J233" s="211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11"/>
      <c r="C234" s="161"/>
      <c r="D234" s="75"/>
      <c r="E234" s="75"/>
      <c r="F234" s="76"/>
      <c r="G234" s="77"/>
      <c r="H234" s="77"/>
      <c r="I234" s="211"/>
      <c r="J234" s="211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11"/>
      <c r="C235" s="161"/>
      <c r="D235" s="75"/>
      <c r="E235" s="75"/>
      <c r="F235" s="76"/>
      <c r="G235" s="77"/>
      <c r="H235" s="77"/>
      <c r="I235" s="211"/>
      <c r="J235" s="211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11"/>
      <c r="C236" s="161"/>
      <c r="D236" s="75"/>
      <c r="E236" s="75"/>
      <c r="F236" s="76"/>
      <c r="G236" s="77"/>
      <c r="H236" s="77"/>
      <c r="I236" s="211"/>
      <c r="J236" s="211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11"/>
      <c r="C237" s="161"/>
      <c r="D237" s="75"/>
      <c r="E237" s="75"/>
      <c r="F237" s="76"/>
      <c r="G237" s="77"/>
      <c r="H237" s="77"/>
      <c r="I237" s="211"/>
      <c r="J237" s="211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11"/>
      <c r="C238" s="161"/>
      <c r="D238" s="75"/>
      <c r="E238" s="75"/>
      <c r="F238" s="76"/>
      <c r="G238" s="77"/>
      <c r="H238" s="77"/>
      <c r="I238" s="211"/>
      <c r="J238" s="211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11"/>
      <c r="C239" s="161"/>
      <c r="D239" s="75"/>
      <c r="E239" s="75"/>
      <c r="F239" s="76"/>
      <c r="G239" s="77"/>
      <c r="H239" s="77"/>
      <c r="I239" s="211"/>
      <c r="J239" s="211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11"/>
      <c r="C240" s="161"/>
      <c r="D240" s="75"/>
      <c r="E240" s="75"/>
      <c r="F240" s="76"/>
      <c r="G240" s="77"/>
      <c r="H240" s="77"/>
      <c r="I240" s="211"/>
      <c r="J240" s="211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11"/>
      <c r="C241" s="161"/>
      <c r="D241" s="75"/>
      <c r="E241" s="75"/>
      <c r="F241" s="76"/>
      <c r="G241" s="77"/>
      <c r="H241" s="77"/>
      <c r="I241" s="211"/>
      <c r="J241" s="211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11"/>
      <c r="C242" s="161"/>
      <c r="D242" s="75"/>
      <c r="E242" s="75"/>
      <c r="F242" s="76"/>
      <c r="G242" s="77"/>
      <c r="H242" s="77"/>
      <c r="I242" s="211"/>
      <c r="J242" s="211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11"/>
      <c r="C243" s="161"/>
      <c r="D243" s="75"/>
      <c r="E243" s="75"/>
      <c r="F243" s="76"/>
      <c r="G243" s="77"/>
      <c r="H243" s="77"/>
      <c r="I243" s="211"/>
      <c r="J243" s="211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11"/>
      <c r="C244" s="161"/>
      <c r="D244" s="75"/>
      <c r="E244" s="75"/>
      <c r="F244" s="76"/>
      <c r="G244" s="77"/>
      <c r="H244" s="77"/>
      <c r="I244" s="211"/>
      <c r="J244" s="211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11"/>
      <c r="C245" s="161"/>
      <c r="D245" s="75"/>
      <c r="E245" s="75"/>
      <c r="F245" s="76"/>
      <c r="G245" s="77"/>
      <c r="H245" s="77"/>
      <c r="I245" s="211"/>
      <c r="J245" s="211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11"/>
      <c r="C246" s="161"/>
      <c r="D246" s="75"/>
      <c r="E246" s="75"/>
      <c r="F246" s="76"/>
      <c r="G246" s="77"/>
      <c r="H246" s="77"/>
      <c r="I246" s="211"/>
      <c r="J246" s="211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11"/>
      <c r="C247" s="161"/>
      <c r="D247" s="75"/>
      <c r="E247" s="75"/>
      <c r="F247" s="76"/>
      <c r="G247" s="77"/>
      <c r="H247" s="77"/>
      <c r="I247" s="211"/>
      <c r="J247" s="211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11"/>
      <c r="C248" s="161"/>
      <c r="D248" s="75"/>
      <c r="E248" s="75"/>
      <c r="F248" s="76"/>
      <c r="G248" s="77"/>
      <c r="H248" s="77"/>
      <c r="I248" s="211"/>
      <c r="J248" s="211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11"/>
      <c r="C249" s="161"/>
      <c r="D249" s="75"/>
      <c r="E249" s="75"/>
      <c r="F249" s="76"/>
      <c r="G249" s="77"/>
      <c r="H249" s="77"/>
      <c r="I249" s="211"/>
      <c r="J249" s="211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11"/>
      <c r="C250" s="161"/>
      <c r="D250" s="75"/>
      <c r="E250" s="75"/>
      <c r="F250" s="76"/>
      <c r="G250" s="77"/>
      <c r="H250" s="77"/>
      <c r="I250" s="211"/>
      <c r="J250" s="211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11"/>
      <c r="C251" s="161"/>
      <c r="D251" s="75"/>
      <c r="E251" s="75"/>
      <c r="F251" s="76"/>
      <c r="G251" s="77"/>
      <c r="H251" s="77"/>
      <c r="I251" s="211"/>
      <c r="J251" s="211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11"/>
      <c r="C252" s="161"/>
      <c r="D252" s="75"/>
      <c r="E252" s="75"/>
      <c r="F252" s="76"/>
      <c r="G252" s="77"/>
      <c r="H252" s="77"/>
      <c r="I252" s="211"/>
      <c r="J252" s="211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11"/>
      <c r="C253" s="161"/>
      <c r="D253" s="75"/>
      <c r="E253" s="75"/>
      <c r="F253" s="76"/>
      <c r="G253" s="77"/>
      <c r="H253" s="77"/>
      <c r="I253" s="211"/>
      <c r="J253" s="211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11"/>
      <c r="C254" s="161"/>
      <c r="D254" s="75"/>
      <c r="E254" s="75"/>
      <c r="F254" s="76"/>
      <c r="G254" s="77"/>
      <c r="H254" s="77"/>
      <c r="I254" s="211"/>
      <c r="J254" s="211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11"/>
      <c r="C255" s="161"/>
      <c r="D255" s="75"/>
      <c r="E255" s="75"/>
      <c r="F255" s="76"/>
      <c r="G255" s="77"/>
      <c r="H255" s="77"/>
      <c r="I255" s="211"/>
      <c r="J255" s="211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11"/>
      <c r="C256" s="161"/>
      <c r="D256" s="75"/>
      <c r="E256" s="75"/>
      <c r="F256" s="76"/>
      <c r="G256" s="77"/>
      <c r="H256" s="77"/>
      <c r="I256" s="211"/>
      <c r="J256" s="211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11"/>
      <c r="C257" s="161"/>
      <c r="D257" s="75"/>
      <c r="E257" s="75"/>
      <c r="F257" s="76"/>
      <c r="G257" s="77"/>
      <c r="H257" s="77"/>
      <c r="I257" s="211"/>
      <c r="J257" s="211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11"/>
      <c r="C258" s="161"/>
      <c r="D258" s="75"/>
      <c r="E258" s="75"/>
      <c r="F258" s="76"/>
      <c r="G258" s="77"/>
      <c r="H258" s="77"/>
      <c r="I258" s="211"/>
      <c r="J258" s="211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11"/>
      <c r="C259" s="161"/>
      <c r="D259" s="75"/>
      <c r="E259" s="75"/>
      <c r="F259" s="76"/>
      <c r="G259" s="77"/>
      <c r="H259" s="77"/>
      <c r="I259" s="211"/>
      <c r="J259" s="211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11"/>
      <c r="C260" s="161"/>
      <c r="D260" s="75"/>
      <c r="E260" s="75"/>
      <c r="F260" s="76"/>
      <c r="G260" s="77"/>
      <c r="H260" s="77"/>
      <c r="I260" s="211"/>
      <c r="J260" s="211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11"/>
      <c r="C261" s="161"/>
      <c r="D261" s="75"/>
      <c r="E261" s="75"/>
      <c r="F261" s="76"/>
      <c r="G261" s="77"/>
      <c r="H261" s="77"/>
      <c r="I261" s="211"/>
      <c r="J261" s="211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11"/>
      <c r="C262" s="161"/>
      <c r="D262" s="75"/>
      <c r="E262" s="75"/>
      <c r="F262" s="76"/>
      <c r="G262" s="77"/>
      <c r="H262" s="77"/>
      <c r="I262" s="211"/>
      <c r="J262" s="211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11"/>
      <c r="C263" s="161"/>
      <c r="D263" s="75"/>
      <c r="E263" s="75"/>
      <c r="F263" s="76"/>
      <c r="G263" s="77"/>
      <c r="H263" s="77"/>
      <c r="I263" s="211"/>
      <c r="J263" s="211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11"/>
      <c r="C264" s="161"/>
      <c r="D264" s="75"/>
      <c r="E264" s="75"/>
      <c r="F264" s="76"/>
      <c r="G264" s="77"/>
      <c r="H264" s="77"/>
      <c r="I264" s="211"/>
      <c r="J264" s="211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11"/>
      <c r="C265" s="161"/>
      <c r="D265" s="75"/>
      <c r="E265" s="75"/>
      <c r="F265" s="76"/>
      <c r="G265" s="77"/>
      <c r="H265" s="77"/>
      <c r="I265" s="211"/>
      <c r="J265" s="211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11"/>
      <c r="C266" s="161"/>
      <c r="D266" s="75"/>
      <c r="E266" s="75"/>
      <c r="F266" s="76"/>
      <c r="G266" s="77"/>
      <c r="H266" s="77"/>
      <c r="I266" s="211"/>
      <c r="J266" s="211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11"/>
      <c r="C267" s="161"/>
      <c r="D267" s="75"/>
      <c r="E267" s="75"/>
      <c r="F267" s="76"/>
      <c r="G267" s="77"/>
      <c r="H267" s="77"/>
      <c r="I267" s="211"/>
      <c r="J267" s="211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11"/>
      <c r="C268" s="161"/>
      <c r="D268" s="75"/>
      <c r="E268" s="75"/>
      <c r="F268" s="76"/>
      <c r="G268" s="77"/>
      <c r="H268" s="77"/>
      <c r="I268" s="211"/>
      <c r="J268" s="211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11"/>
      <c r="C269" s="161"/>
      <c r="D269" s="75"/>
      <c r="E269" s="75"/>
      <c r="F269" s="76"/>
      <c r="G269" s="77"/>
      <c r="H269" s="77"/>
      <c r="I269" s="211"/>
      <c r="J269" s="211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11"/>
      <c r="C270" s="161"/>
      <c r="D270" s="75"/>
      <c r="E270" s="75"/>
      <c r="F270" s="76"/>
      <c r="G270" s="77"/>
      <c r="H270" s="77"/>
      <c r="I270" s="211"/>
      <c r="J270" s="211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11"/>
      <c r="C271" s="161"/>
      <c r="D271" s="75"/>
      <c r="E271" s="75"/>
      <c r="F271" s="76"/>
      <c r="G271" s="77"/>
      <c r="H271" s="77"/>
      <c r="I271" s="211"/>
      <c r="J271" s="211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11"/>
      <c r="C272" s="161"/>
      <c r="D272" s="75"/>
      <c r="E272" s="75"/>
      <c r="F272" s="76"/>
      <c r="G272" s="77"/>
      <c r="H272" s="77"/>
      <c r="I272" s="211"/>
      <c r="J272" s="211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11"/>
      <c r="C273" s="161"/>
      <c r="D273" s="75"/>
      <c r="E273" s="75"/>
      <c r="F273" s="76"/>
      <c r="G273" s="77"/>
      <c r="H273" s="77"/>
      <c r="I273" s="211"/>
      <c r="J273" s="211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11"/>
      <c r="C274" s="161"/>
      <c r="D274" s="75"/>
      <c r="E274" s="75"/>
      <c r="F274" s="76"/>
      <c r="G274" s="77"/>
      <c r="H274" s="77"/>
      <c r="I274" s="211"/>
      <c r="J274" s="211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11"/>
      <c r="C275" s="161"/>
      <c r="D275" s="75"/>
      <c r="E275" s="75"/>
      <c r="F275" s="76"/>
      <c r="G275" s="77"/>
      <c r="H275" s="77"/>
      <c r="I275" s="211"/>
      <c r="J275" s="211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11"/>
      <c r="C276" s="161"/>
      <c r="D276" s="75"/>
      <c r="E276" s="75"/>
      <c r="F276" s="76"/>
      <c r="G276" s="77"/>
      <c r="H276" s="77"/>
      <c r="I276" s="211"/>
      <c r="J276" s="211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11"/>
      <c r="C277" s="161"/>
      <c r="D277" s="75"/>
      <c r="E277" s="75"/>
      <c r="F277" s="76"/>
      <c r="G277" s="77"/>
      <c r="H277" s="77"/>
      <c r="I277" s="211"/>
      <c r="J277" s="211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11"/>
      <c r="C278" s="161"/>
      <c r="D278" s="75"/>
      <c r="E278" s="75"/>
      <c r="F278" s="76"/>
      <c r="G278" s="77"/>
      <c r="H278" s="77"/>
      <c r="I278" s="211"/>
      <c r="J278" s="211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11"/>
      <c r="C279" s="161"/>
      <c r="D279" s="75"/>
      <c r="E279" s="75"/>
      <c r="F279" s="76"/>
      <c r="G279" s="77"/>
      <c r="H279" s="77"/>
      <c r="I279" s="211"/>
      <c r="J279" s="211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11"/>
      <c r="C280" s="161"/>
      <c r="D280" s="75"/>
      <c r="E280" s="75"/>
      <c r="F280" s="76"/>
      <c r="G280" s="77"/>
      <c r="H280" s="77"/>
      <c r="I280" s="211"/>
      <c r="J280" s="211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11"/>
      <c r="C281" s="161"/>
      <c r="D281" s="75"/>
      <c r="E281" s="75"/>
      <c r="F281" s="76"/>
      <c r="G281" s="77"/>
      <c r="H281" s="77"/>
      <c r="I281" s="211"/>
      <c r="J281" s="211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11"/>
      <c r="C282" s="161"/>
      <c r="D282" s="75"/>
      <c r="E282" s="75"/>
      <c r="F282" s="76"/>
      <c r="G282" s="77"/>
      <c r="H282" s="77"/>
      <c r="I282" s="211"/>
      <c r="J282" s="211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11"/>
      <c r="C283" s="161"/>
      <c r="D283" s="75"/>
      <c r="E283" s="75"/>
      <c r="F283" s="76"/>
      <c r="G283" s="77"/>
      <c r="H283" s="77"/>
      <c r="I283" s="211"/>
      <c r="J283" s="211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11"/>
      <c r="C284" s="161"/>
      <c r="D284" s="75"/>
      <c r="E284" s="75"/>
      <c r="F284" s="76"/>
      <c r="G284" s="77"/>
      <c r="H284" s="77"/>
      <c r="I284" s="211"/>
      <c r="J284" s="211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11"/>
      <c r="C285" s="161"/>
      <c r="D285" s="75"/>
      <c r="E285" s="75"/>
      <c r="F285" s="76"/>
      <c r="G285" s="77"/>
      <c r="H285" s="77"/>
      <c r="I285" s="211"/>
      <c r="J285" s="211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11"/>
      <c r="C286" s="161"/>
      <c r="D286" s="75"/>
      <c r="E286" s="75"/>
      <c r="F286" s="76"/>
      <c r="G286" s="77"/>
      <c r="H286" s="77"/>
      <c r="I286" s="211"/>
      <c r="J286" s="211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11"/>
      <c r="C287" s="161"/>
      <c r="D287" s="75"/>
      <c r="E287" s="75"/>
      <c r="F287" s="76"/>
      <c r="G287" s="77"/>
      <c r="H287" s="77"/>
      <c r="I287" s="211"/>
      <c r="J287" s="211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11"/>
      <c r="C288" s="161"/>
      <c r="D288" s="75"/>
      <c r="E288" s="75"/>
      <c r="F288" s="76"/>
      <c r="G288" s="77"/>
      <c r="H288" s="77"/>
      <c r="I288" s="211"/>
      <c r="J288" s="211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11"/>
      <c r="C289" s="161"/>
      <c r="D289" s="75"/>
      <c r="E289" s="75"/>
      <c r="F289" s="76"/>
      <c r="G289" s="77"/>
      <c r="H289" s="77"/>
      <c r="I289" s="211"/>
      <c r="J289" s="211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89"/>
      <c r="G290" s="189"/>
      <c r="H290" s="189"/>
      <c r="I290" s="189"/>
      <c r="J290" s="189"/>
      <c r="K290" s="189"/>
      <c r="L290" s="59"/>
      <c r="M290" s="59"/>
      <c r="N290" s="189"/>
      <c r="O290" s="59"/>
      <c r="P290" s="59"/>
      <c r="Q290" s="189"/>
    </row>
    <row r="291" spans="1:17">
      <c r="A291" s="59"/>
      <c r="B291" s="59"/>
      <c r="C291" s="73"/>
      <c r="D291" s="59"/>
      <c r="E291" s="59"/>
      <c r="F291" s="189"/>
      <c r="G291" s="189"/>
      <c r="H291" s="189"/>
      <c r="I291" s="189"/>
      <c r="J291" s="189"/>
      <c r="K291" s="189"/>
      <c r="L291" s="59"/>
      <c r="M291" s="59"/>
      <c r="N291" s="189"/>
      <c r="O291" s="59"/>
      <c r="P291" s="59"/>
      <c r="Q291" s="189"/>
    </row>
    <row r="292" spans="1:17">
      <c r="A292" s="59"/>
      <c r="B292" s="59"/>
      <c r="C292" s="73"/>
      <c r="D292" s="59"/>
      <c r="E292" s="59"/>
      <c r="F292" s="189"/>
      <c r="G292" s="189"/>
      <c r="H292" s="189"/>
      <c r="I292" s="189"/>
      <c r="J292" s="189"/>
      <c r="K292" s="189"/>
      <c r="L292" s="59"/>
      <c r="M292" s="59"/>
      <c r="N292" s="189"/>
      <c r="O292" s="59"/>
      <c r="P292" s="59"/>
      <c r="Q292" s="189"/>
    </row>
    <row r="293" spans="1:17">
      <c r="A293" s="59"/>
      <c r="B293" s="59"/>
      <c r="C293" s="73"/>
      <c r="D293" s="59"/>
      <c r="E293" s="59"/>
      <c r="F293" s="189"/>
      <c r="G293" s="189"/>
      <c r="H293" s="189"/>
      <c r="I293" s="189"/>
      <c r="J293" s="189"/>
      <c r="K293" s="189"/>
      <c r="L293" s="59"/>
      <c r="M293" s="59"/>
      <c r="N293" s="189"/>
      <c r="O293" s="59"/>
      <c r="P293" s="59"/>
      <c r="Q293" s="189"/>
    </row>
    <row r="294" spans="1:17">
      <c r="A294" s="59"/>
      <c r="B294" s="59"/>
      <c r="C294" s="73"/>
      <c r="D294" s="59"/>
      <c r="E294" s="59"/>
      <c r="F294" s="189"/>
      <c r="G294" s="189"/>
      <c r="H294" s="189"/>
      <c r="I294" s="189"/>
      <c r="J294" s="189"/>
      <c r="K294" s="189"/>
      <c r="L294" s="59"/>
      <c r="M294" s="59"/>
      <c r="N294" s="189"/>
      <c r="O294" s="59"/>
      <c r="P294" s="59"/>
      <c r="Q294" s="189"/>
    </row>
    <row r="295" spans="1:17">
      <c r="A295" s="59"/>
      <c r="B295" s="59"/>
      <c r="C295" s="73"/>
      <c r="D295" s="59"/>
      <c r="E295" s="59"/>
      <c r="F295" s="189"/>
      <c r="G295" s="189"/>
      <c r="H295" s="189"/>
      <c r="I295" s="189"/>
      <c r="J295" s="189"/>
      <c r="K295" s="189"/>
      <c r="L295" s="59"/>
      <c r="M295" s="59"/>
      <c r="N295" s="189"/>
      <c r="O295" s="59"/>
      <c r="P295" s="59"/>
      <c r="Q295" s="189"/>
    </row>
  </sheetData>
  <mergeCells count="62">
    <mergeCell ref="B8:B12"/>
    <mergeCell ref="B44:B50"/>
    <mergeCell ref="B63:B66"/>
    <mergeCell ref="B102:Q102"/>
    <mergeCell ref="B103:Q103"/>
    <mergeCell ref="I55:K55"/>
    <mergeCell ref="B68:B69"/>
    <mergeCell ref="B70:B73"/>
    <mergeCell ref="B74:B86"/>
    <mergeCell ref="B87:B90"/>
    <mergeCell ref="B91:B93"/>
    <mergeCell ref="B58:B62"/>
    <mergeCell ref="B18:B19"/>
    <mergeCell ref="B20:B23"/>
    <mergeCell ref="B24:B36"/>
    <mergeCell ref="B37:B40"/>
    <mergeCell ref="B41:B43"/>
    <mergeCell ref="O105:Q105"/>
    <mergeCell ref="D5:F5"/>
    <mergeCell ref="G105:H105"/>
    <mergeCell ref="I105:K105"/>
    <mergeCell ref="L55:N55"/>
    <mergeCell ref="O55:Q55"/>
    <mergeCell ref="B104:Q104"/>
    <mergeCell ref="B13:B16"/>
    <mergeCell ref="D105:F105"/>
    <mergeCell ref="L105:N105"/>
    <mergeCell ref="B52:Q52"/>
    <mergeCell ref="B53:Q53"/>
    <mergeCell ref="B54:Q54"/>
    <mergeCell ref="D55:F55"/>
    <mergeCell ref="G55:H55"/>
    <mergeCell ref="B3:Q3"/>
    <mergeCell ref="B2:Q2"/>
    <mergeCell ref="B4:Q4"/>
    <mergeCell ref="G5:H5"/>
    <mergeCell ref="I5:K5"/>
    <mergeCell ref="L5:N5"/>
    <mergeCell ref="O5:Q5"/>
    <mergeCell ref="B124:B136"/>
    <mergeCell ref="B137:B140"/>
    <mergeCell ref="B141:B143"/>
    <mergeCell ref="B144:B150"/>
    <mergeCell ref="B94:B100"/>
    <mergeCell ref="B113:B116"/>
    <mergeCell ref="B118:B119"/>
    <mergeCell ref="B120:B123"/>
    <mergeCell ref="B108:B112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{18F35815-F652-402B-BAE2-17F12C6B8C30}</x14:id>
        </ext>
      </extLst>
    </cfRule>
  </conditionalFormatting>
  <conditionalFormatting sqref="D218">
    <cfRule type="cellIs" dxfId="95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{FC82ED07-C46D-4099-BE78-2BB5BD461EE6}</x14:id>
        </ext>
      </extLst>
    </cfRule>
  </conditionalFormatting>
  <conditionalFormatting sqref="D7:Q51">
    <cfRule type="cellIs" dxfId="94" priority="3" operator="lessThan">
      <formula>0</formula>
    </cfRule>
  </conditionalFormatting>
  <conditionalFormatting sqref="D57:Q101">
    <cfRule type="cellIs" dxfId="93" priority="2" operator="lessThan">
      <formula>0</formula>
    </cfRule>
  </conditionalFormatting>
  <conditionalFormatting sqref="D107:Q150">
    <cfRule type="cellIs" dxfId="92" priority="1" operator="lessThan">
      <formula>0</formula>
    </cfRule>
  </conditionalFormatting>
  <conditionalFormatting sqref="D155:Q289">
    <cfRule type="cellIs" dxfId="91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8F35815-F652-402B-BAE2-17F12C6B8C30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FC82ED07-C46D-4099-BE78-2BB5BD461EE6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2">
    <tabColor rgb="FFC00000"/>
    <pageSetUpPr fitToPage="1"/>
  </sheetPr>
  <dimension ref="A2:Q295"/>
  <sheetViews>
    <sheetView showGridLines="0" topLeftCell="A128" zoomScale="80" zoomScaleNormal="80" workbookViewId="0">
      <selection activeCell="D150" sqref="D150"/>
    </sheetView>
  </sheetViews>
  <sheetFormatPr defaultColWidth="9.21875" defaultRowHeight="14.4"/>
  <cols>
    <col min="1" max="1" width="9.21875" style="1"/>
    <col min="2" max="2" width="14.5546875" style="1" bestFit="1" customWidth="1"/>
    <col min="3" max="3" width="43.6640625" style="157" customWidth="1"/>
    <col min="4" max="4" width="13.21875" style="1" bestFit="1" customWidth="1"/>
    <col min="5" max="5" width="10.109375" style="1" bestFit="1" customWidth="1"/>
    <col min="6" max="6" width="11.5546875" style="156" bestFit="1" customWidth="1"/>
    <col min="7" max="7" width="8.6640625" style="156" bestFit="1" customWidth="1"/>
    <col min="8" max="8" width="9.6640625" style="156" bestFit="1" customWidth="1"/>
    <col min="9" max="9" width="8.6640625" style="156" bestFit="1" customWidth="1"/>
    <col min="10" max="10" width="9.6640625" style="156" bestFit="1" customWidth="1"/>
    <col min="11" max="11" width="11.5546875" style="156" bestFit="1" customWidth="1"/>
    <col min="12" max="12" width="13.21875" style="1" bestFit="1" customWidth="1"/>
    <col min="13" max="13" width="12.6640625" style="1" bestFit="1" customWidth="1"/>
    <col min="14" max="14" width="11.5546875" style="156" bestFit="1" customWidth="1"/>
    <col min="15" max="15" width="13.21875" style="1" bestFit="1" customWidth="1"/>
    <col min="16" max="16" width="10.77734375" style="1" bestFit="1" customWidth="1"/>
    <col min="17" max="17" width="11.5546875" style="156" bestFit="1" customWidth="1"/>
    <col min="18" max="16384" width="9.21875" style="1"/>
  </cols>
  <sheetData>
    <row r="2" spans="2:17" ht="23.4">
      <c r="B2" s="403" t="s">
        <v>129</v>
      </c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</row>
    <row r="3" spans="2:17">
      <c r="B3" s="404" t="s">
        <v>17</v>
      </c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</row>
    <row r="4" spans="2:17" ht="15" thickBot="1">
      <c r="B4" s="405" t="str">
        <f>'HOME PAGE'!H5</f>
        <v>4 WEEKS  ENDING 08-10-2025</v>
      </c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</row>
    <row r="5" spans="2:17">
      <c r="D5" s="406" t="s">
        <v>58</v>
      </c>
      <c r="E5" s="407"/>
      <c r="F5" s="408"/>
      <c r="G5" s="409" t="s">
        <v>20</v>
      </c>
      <c r="H5" s="410"/>
      <c r="I5" s="406" t="s">
        <v>21</v>
      </c>
      <c r="J5" s="407"/>
      <c r="K5" s="408"/>
      <c r="L5" s="409" t="s">
        <v>22</v>
      </c>
      <c r="M5" s="407"/>
      <c r="N5" s="410"/>
      <c r="O5" s="406" t="s">
        <v>23</v>
      </c>
      <c r="P5" s="407"/>
      <c r="Q5" s="408"/>
    </row>
    <row r="6" spans="2:17" s="14" customFormat="1" ht="29.4" thickBot="1">
      <c r="C6" s="158"/>
      <c r="D6" s="85" t="s">
        <v>19</v>
      </c>
      <c r="E6" s="86" t="s">
        <v>25</v>
      </c>
      <c r="F6" s="17" t="s">
        <v>26</v>
      </c>
      <c r="G6" s="18" t="s">
        <v>19</v>
      </c>
      <c r="H6" s="58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58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330" t="s">
        <v>11</v>
      </c>
      <c r="D7" s="331">
        <f>'Segment Data'!D57</f>
        <v>1157952.1643339307</v>
      </c>
      <c r="E7" s="332">
        <f>'Segment Data'!E57</f>
        <v>288047.07648302405</v>
      </c>
      <c r="F7" s="333">
        <f>'Segment Data'!F57</f>
        <v>0.33112471751905942</v>
      </c>
      <c r="G7" s="334">
        <f>'Segment Data'!G57</f>
        <v>99.999999999999986</v>
      </c>
      <c r="H7" s="335">
        <f>'Segment Data'!H57</f>
        <v>1.4210854715202004E-14</v>
      </c>
      <c r="I7" s="336">
        <f>'Segment Data'!I57</f>
        <v>6.5756147277187456</v>
      </c>
      <c r="J7" s="337">
        <f>'Segment Data'!J57</f>
        <v>0.47783578490070067</v>
      </c>
      <c r="K7" s="333">
        <f>'Segment Data'!K57</f>
        <v>7.8362267537345695E-2</v>
      </c>
      <c r="L7" s="338">
        <f>'Segment Data'!L57</f>
        <v>7614247.3057879917</v>
      </c>
      <c r="M7" s="339">
        <f>'Segment Data'!M57</f>
        <v>2309758.3788404521</v>
      </c>
      <c r="N7" s="333">
        <f>'Segment Data'!N57</f>
        <v>0.43543466875886178</v>
      </c>
      <c r="O7" s="331">
        <f>'Segment Data'!O57</f>
        <v>2540861.4644025564</v>
      </c>
      <c r="P7" s="332">
        <f>'Segment Data'!P57</f>
        <v>488060.59138458781</v>
      </c>
      <c r="Q7" s="333">
        <f>'Segment Data'!Q57</f>
        <v>0.23775349952333916</v>
      </c>
    </row>
    <row r="8" spans="2:17">
      <c r="B8" s="395" t="s">
        <v>54</v>
      </c>
      <c r="C8" s="163" t="s">
        <v>138</v>
      </c>
      <c r="D8" s="88">
        <f>'Segment Data'!D58</f>
        <v>47150.897470655771</v>
      </c>
      <c r="E8" s="87">
        <f>'Segment Data'!E58</f>
        <v>45690.550717249607</v>
      </c>
      <c r="F8" s="89">
        <f>'Segment Data'!F58</f>
        <v>31.287466905157519</v>
      </c>
      <c r="G8" s="106">
        <f>'Segment Data'!G58</f>
        <v>4.0719210104657106</v>
      </c>
      <c r="H8" s="92">
        <f>'Segment Data'!H58</f>
        <v>3.9040467476522882</v>
      </c>
      <c r="I8" s="191">
        <f>'Segment Data'!I58</f>
        <v>5.1201781430008522</v>
      </c>
      <c r="J8" s="192">
        <f>'Segment Data'!J58</f>
        <v>-2.8577920322546948</v>
      </c>
      <c r="K8" s="89">
        <f>'Segment Data'!K58</f>
        <v>-0.35821041812344895</v>
      </c>
      <c r="L8" s="90">
        <f>'Segment Data'!L58</f>
        <v>241420.99465212584</v>
      </c>
      <c r="M8" s="91">
        <f>'Segment Data'!M58</f>
        <v>229770.39180792018</v>
      </c>
      <c r="N8" s="89">
        <f>'Segment Data'!N58</f>
        <v>19.721759884914022</v>
      </c>
      <c r="O8" s="88">
        <f>'Segment Data'!O58</f>
        <v>54825.756427168846</v>
      </c>
      <c r="P8" s="87">
        <f>'Segment Data'!P58</f>
        <v>51708.91620775609</v>
      </c>
      <c r="Q8" s="89">
        <f>'Segment Data'!Q58</f>
        <v>16.590172279507666</v>
      </c>
    </row>
    <row r="9" spans="2:17">
      <c r="B9" s="396"/>
      <c r="C9" s="163" t="s">
        <v>142</v>
      </c>
      <c r="D9" s="88">
        <f>'Segment Data'!D59</f>
        <v>374.8144479393959</v>
      </c>
      <c r="E9" s="87">
        <f>'Segment Data'!E59</f>
        <v>-383.63835700402262</v>
      </c>
      <c r="F9" s="89">
        <f>'Segment Data'!F59</f>
        <v>-0.5058170455743024</v>
      </c>
      <c r="G9" s="106">
        <f>'Segment Data'!G59</f>
        <v>3.2368733310757618E-2</v>
      </c>
      <c r="H9" s="92">
        <f>'Segment Data'!H59</f>
        <v>-5.4819261740193255E-2</v>
      </c>
      <c r="I9" s="191">
        <f>'Segment Data'!I59</f>
        <v>5.162995350221955</v>
      </c>
      <c r="J9" s="192">
        <f>'Segment Data'!J59</f>
        <v>-1.0520331797182338</v>
      </c>
      <c r="K9" s="89">
        <f>'Segment Data'!K59</f>
        <v>-0.169272461847952</v>
      </c>
      <c r="L9" s="90">
        <f>'Segment Data'!L59</f>
        <v>1935.1652519071101</v>
      </c>
      <c r="M9" s="91">
        <f>'Segment Data'!M59</f>
        <v>-2778.6405694293971</v>
      </c>
      <c r="N9" s="89">
        <f>'Segment Data'!N59</f>
        <v>-0.58946861087323443</v>
      </c>
      <c r="O9" s="88">
        <f>'Segment Data'!O59</f>
        <v>602.5064400434494</v>
      </c>
      <c r="P9" s="87">
        <f>'Segment Data'!P59</f>
        <v>-888.17067098617554</v>
      </c>
      <c r="Q9" s="89">
        <f>'Segment Data'!Q59</f>
        <v>-0.59581693742698416</v>
      </c>
    </row>
    <row r="10" spans="2:17">
      <c r="B10" s="396"/>
      <c r="C10" s="163" t="s">
        <v>139</v>
      </c>
      <c r="D10" s="88">
        <f>'Segment Data'!D60</f>
        <v>834707.19178995199</v>
      </c>
      <c r="E10" s="87">
        <f>'Segment Data'!E60</f>
        <v>344019.96517735143</v>
      </c>
      <c r="F10" s="89">
        <f>'Segment Data'!F60</f>
        <v>0.70109826895688998</v>
      </c>
      <c r="G10" s="106">
        <f>'Segment Data'!G60</f>
        <v>72.084773231551083</v>
      </c>
      <c r="H10" s="92">
        <f>'Segment Data'!H60</f>
        <v>15.677788898945423</v>
      </c>
      <c r="I10" s="191">
        <f>'Segment Data'!I60</f>
        <v>7.1612777864189541</v>
      </c>
      <c r="J10" s="192">
        <f>'Segment Data'!J60</f>
        <v>-2.816414174472559E-2</v>
      </c>
      <c r="K10" s="89">
        <f>'Segment Data'!K60</f>
        <v>-3.9174308696195625E-3</v>
      </c>
      <c r="L10" s="90">
        <f>'Segment Data'!L60</f>
        <v>5977570.0707295286</v>
      </c>
      <c r="M10" s="91">
        <f>'Segment Data'!M60</f>
        <v>2449802.7501065452</v>
      </c>
      <c r="N10" s="89">
        <f>'Segment Data'!N60</f>
        <v>0.69443433408582178</v>
      </c>
      <c r="O10" s="88">
        <f>'Segment Data'!O60</f>
        <v>1948517.8784735203</v>
      </c>
      <c r="P10" s="87">
        <f>'Segment Data'!P60</f>
        <v>728277.12480059569</v>
      </c>
      <c r="Q10" s="89">
        <f>'Segment Data'!Q60</f>
        <v>0.59683068493531433</v>
      </c>
    </row>
    <row r="11" spans="2:17">
      <c r="B11" s="396"/>
      <c r="C11" s="163" t="s">
        <v>141</v>
      </c>
      <c r="D11" s="88">
        <f>'Segment Data'!D61</f>
        <v>65.638606644117814</v>
      </c>
      <c r="E11" s="87">
        <f>'Segment Data'!E61</f>
        <v>-13334.94492670609</v>
      </c>
      <c r="F11" s="89">
        <f>'Segment Data'!F61</f>
        <v>-0.99510180982188112</v>
      </c>
      <c r="G11" s="106">
        <f>'Segment Data'!G61</f>
        <v>5.6685076176591449E-3</v>
      </c>
      <c r="H11" s="92">
        <f>'Segment Data'!H61</f>
        <v>-1.5347965063824585</v>
      </c>
      <c r="I11" s="191">
        <f>'Segment Data'!I61</f>
        <v>5.231779554706474</v>
      </c>
      <c r="J11" s="192">
        <f>'Segment Data'!J61</f>
        <v>-2.6303908987668017</v>
      </c>
      <c r="K11" s="89">
        <f>'Segment Data'!K61</f>
        <v>-0.33456294471519277</v>
      </c>
      <c r="L11" s="90">
        <f>'Segment Data'!L61</f>
        <v>343.4067202401161</v>
      </c>
      <c r="M11" s="91">
        <f>'Segment Data'!M61</f>
        <v>-105014.26519496639</v>
      </c>
      <c r="N11" s="89">
        <f>'Segment Data'!N61</f>
        <v>-0.99674056275164757</v>
      </c>
      <c r="O11" s="88">
        <f>'Segment Data'!O61</f>
        <v>161.36385893821716</v>
      </c>
      <c r="P11" s="87">
        <f>'Segment Data'!P61</f>
        <v>-40283.223959919225</v>
      </c>
      <c r="Q11" s="89">
        <f>'Segment Data'!Q61</f>
        <v>-0.99601024840057883</v>
      </c>
    </row>
    <row r="12" spans="2:17" ht="15" thickBot="1">
      <c r="B12" s="397"/>
      <c r="C12" s="163" t="s">
        <v>140</v>
      </c>
      <c r="D12" s="155">
        <f>'Segment Data'!D62</f>
        <v>275653.62201873987</v>
      </c>
      <c r="E12" s="149">
        <f>'Segment Data'!E62</f>
        <v>-87944.856127866951</v>
      </c>
      <c r="F12" s="151">
        <f>'Segment Data'!F62</f>
        <v>-0.24187355397127552</v>
      </c>
      <c r="G12" s="152">
        <f>'Segment Data'!G62</f>
        <v>23.805268517054795</v>
      </c>
      <c r="H12" s="153">
        <f>'Segment Data'!H62</f>
        <v>-17.992219878475087</v>
      </c>
      <c r="I12" s="193">
        <f>'Segment Data'!I62</f>
        <v>5.0533624707441369</v>
      </c>
      <c r="J12" s="194">
        <f>'Segment Data'!J62</f>
        <v>0.50163955325575849</v>
      </c>
      <c r="K12" s="151">
        <f>'Segment Data'!K62</f>
        <v>0.11020871928042603</v>
      </c>
      <c r="L12" s="154">
        <f>'Segment Data'!L62</f>
        <v>1392977.6684341896</v>
      </c>
      <c r="M12" s="150">
        <f>'Segment Data'!M62</f>
        <v>-262021.85730961803</v>
      </c>
      <c r="N12" s="151">
        <f>'Segment Data'!N62</f>
        <v>-0.15832140930182886</v>
      </c>
      <c r="O12" s="155">
        <f>'Segment Data'!O62</f>
        <v>536753.95920288563</v>
      </c>
      <c r="P12" s="149">
        <f>'Segment Data'!P62</f>
        <v>-250754.05499285879</v>
      </c>
      <c r="Q12" s="151">
        <f>'Segment Data'!Q62</f>
        <v>-0.31841460718205583</v>
      </c>
    </row>
    <row r="13" spans="2:17">
      <c r="B13" s="401" t="s">
        <v>55</v>
      </c>
      <c r="C13" s="162" t="s">
        <v>67</v>
      </c>
      <c r="D13" s="127">
        <f>'Type Data'!D39</f>
        <v>240707.23666666125</v>
      </c>
      <c r="E13" s="121">
        <f>'Type Data'!E39</f>
        <v>-34123.88810683068</v>
      </c>
      <c r="F13" s="123">
        <f>'Type Data'!F39</f>
        <v>-0.12416311338446337</v>
      </c>
      <c r="G13" s="124">
        <f>'Type Data'!G39</f>
        <v>20.787321279814623</v>
      </c>
      <c r="H13" s="125">
        <f>'Type Data'!H39</f>
        <v>-10.805909822265708</v>
      </c>
      <c r="I13" s="195">
        <f>'Type Data'!I39</f>
        <v>5.4116969479766466</v>
      </c>
      <c r="J13" s="196">
        <f>'Type Data'!J39</f>
        <v>0.7042807488018008</v>
      </c>
      <c r="K13" s="123">
        <f>'Type Data'!K39</f>
        <v>0.14961089459760385</v>
      </c>
      <c r="L13" s="126">
        <f>'Type Data'!L39</f>
        <v>1302634.6180248631</v>
      </c>
      <c r="M13" s="122">
        <f>'Type Data'!M39</f>
        <v>8890.129228683887</v>
      </c>
      <c r="N13" s="123">
        <f>'Type Data'!N39</f>
        <v>6.871626743667209E-3</v>
      </c>
      <c r="O13" s="127">
        <f>'Type Data'!O39</f>
        <v>641092.26300299168</v>
      </c>
      <c r="P13" s="121">
        <f>'Type Data'!P39</f>
        <v>-53724.264875611174</v>
      </c>
      <c r="Q13" s="123">
        <f>'Type Data'!Q39</f>
        <v>-7.7321512543233259E-2</v>
      </c>
    </row>
    <row r="14" spans="2:17">
      <c r="B14" s="399"/>
      <c r="C14" s="163" t="s">
        <v>68</v>
      </c>
      <c r="D14" s="88">
        <f>'Type Data'!D40</f>
        <v>706261.68978276616</v>
      </c>
      <c r="E14" s="87">
        <f>'Type Data'!E40</f>
        <v>320254.59685528005</v>
      </c>
      <c r="F14" s="89">
        <f>'Type Data'!F40</f>
        <v>0.82965987600502955</v>
      </c>
      <c r="G14" s="106">
        <f>'Type Data'!G40</f>
        <v>60.992302751039546</v>
      </c>
      <c r="H14" s="92">
        <f>'Type Data'!H40</f>
        <v>16.618830481655152</v>
      </c>
      <c r="I14" s="191">
        <f>'Type Data'!I40</f>
        <v>6.6056653059391008</v>
      </c>
      <c r="J14" s="192">
        <f>'Type Data'!J40</f>
        <v>2.3096363795324315E-2</v>
      </c>
      <c r="K14" s="89">
        <f>'Type Data'!K40</f>
        <v>3.5087158217901493E-3</v>
      </c>
      <c r="L14" s="90">
        <f>'Type Data'!L40</f>
        <v>4665328.3411119422</v>
      </c>
      <c r="M14" s="91">
        <f>'Type Data'!M40</f>
        <v>2124410.0397602655</v>
      </c>
      <c r="N14" s="89">
        <f>'Type Data'!N40</f>
        <v>0.83607963256046292</v>
      </c>
      <c r="O14" s="88">
        <f>'Type Data'!O40</f>
        <v>1280568.3291296959</v>
      </c>
      <c r="P14" s="87">
        <f>'Type Data'!P40</f>
        <v>539502.60097716167</v>
      </c>
      <c r="Q14" s="89">
        <f>'Type Data'!Q40</f>
        <v>0.72800910969413413</v>
      </c>
    </row>
    <row r="15" spans="2:17">
      <c r="B15" s="399"/>
      <c r="C15" s="163" t="s">
        <v>69</v>
      </c>
      <c r="D15" s="88">
        <f>'Type Data'!D41</f>
        <v>210981.73859546776</v>
      </c>
      <c r="E15" s="87">
        <f>'Type Data'!E41</f>
        <v>2173.0610378614801</v>
      </c>
      <c r="F15" s="89">
        <f>'Type Data'!F41</f>
        <v>1.0406947945264269E-2</v>
      </c>
      <c r="G15" s="106">
        <f>'Type Data'!G41</f>
        <v>18.22024649151437</v>
      </c>
      <c r="H15" s="92">
        <f>'Type Data'!H41</f>
        <v>-5.7833695895763135</v>
      </c>
      <c r="I15" s="191">
        <f>'Type Data'!I41</f>
        <v>7.8029028734798684</v>
      </c>
      <c r="J15" s="192">
        <f>'Type Data'!J41</f>
        <v>0.77168248191579458</v>
      </c>
      <c r="K15" s="89">
        <f>'Type Data'!K41</f>
        <v>0.10975085958643037</v>
      </c>
      <c r="L15" s="90">
        <f>'Type Data'!L41</f>
        <v>1646270.0143383539</v>
      </c>
      <c r="M15" s="91">
        <f>'Type Data'!M41</f>
        <v>178090.18275978509</v>
      </c>
      <c r="N15" s="89">
        <f>'Type Data'!N41</f>
        <v>0.12129997901435871</v>
      </c>
      <c r="O15" s="88">
        <f>'Type Data'!O41</f>
        <v>619194.87511372566</v>
      </c>
      <c r="P15" s="87">
        <f>'Type Data'!P41</f>
        <v>3309.0284961853176</v>
      </c>
      <c r="Q15" s="89">
        <f>'Type Data'!Q41</f>
        <v>5.3727951605944194E-3</v>
      </c>
    </row>
    <row r="16" spans="2:17" ht="15" thickBot="1">
      <c r="B16" s="402"/>
      <c r="C16" s="164" t="s">
        <v>70</v>
      </c>
      <c r="D16" s="155">
        <f>'Type Data'!D42</f>
        <v>1.4992890357971191</v>
      </c>
      <c r="E16" s="149">
        <f>'Type Data'!E42</f>
        <v>-256.69330328702927</v>
      </c>
      <c r="F16" s="151">
        <f>'Type Data'!F42</f>
        <v>-0.99419313690486322</v>
      </c>
      <c r="G16" s="152">
        <f>'Type Data'!G42</f>
        <v>1.294776314580775E-4</v>
      </c>
      <c r="H16" s="153">
        <f>'Type Data'!H42</f>
        <v>-2.9551069813170513E-2</v>
      </c>
      <c r="I16" s="193">
        <f>'Type Data'!I42</f>
        <v>9.5594061516355158</v>
      </c>
      <c r="J16" s="194">
        <f>'Type Data'!J42</f>
        <v>3.1831379314453905</v>
      </c>
      <c r="K16" s="151">
        <f>'Type Data'!K42</f>
        <v>0.49921644158038209</v>
      </c>
      <c r="L16" s="154">
        <f>'Type Data'!L42</f>
        <v>14.332312831878662</v>
      </c>
      <c r="M16" s="150">
        <f>'Type Data'!M42</f>
        <v>-1631.9729082846641</v>
      </c>
      <c r="N16" s="151">
        <f>'Type Data'!N42</f>
        <v>-0.99129425537376459</v>
      </c>
      <c r="O16" s="155">
        <f>'Type Data'!O42</f>
        <v>5.9971561431884766</v>
      </c>
      <c r="P16" s="149">
        <f>'Type Data'!P42</f>
        <v>-1026.7732131481171</v>
      </c>
      <c r="Q16" s="151">
        <f>'Type Data'!Q42</f>
        <v>-0.99419313690486322</v>
      </c>
    </row>
    <row r="17" spans="2:17" ht="15" customHeight="1" thickBot="1">
      <c r="B17" s="105" t="s">
        <v>71</v>
      </c>
      <c r="C17" s="165" t="s">
        <v>72</v>
      </c>
      <c r="D17" s="148">
        <f>Granola!D12</f>
        <v>8332.4062853564737</v>
      </c>
      <c r="E17" s="142">
        <f>Granola!E12</f>
        <v>-8565.4353888875612</v>
      </c>
      <c r="F17" s="144">
        <f>Granola!F12</f>
        <v>-0.50689523277657034</v>
      </c>
      <c r="G17" s="145">
        <f>Granola!G12</f>
        <v>0.7195812177741715</v>
      </c>
      <c r="H17" s="146">
        <f>Granola!H12</f>
        <v>-1.2229113495460191</v>
      </c>
      <c r="I17" s="197">
        <f>Granola!I12</f>
        <v>7.3472249573600052</v>
      </c>
      <c r="J17" s="198">
        <f>Granola!J12</f>
        <v>1.5584897025326283</v>
      </c>
      <c r="K17" s="144">
        <f>Granola!K12</f>
        <v>0.26922801508895455</v>
      </c>
      <c r="L17" s="147">
        <f>Granola!L12</f>
        <v>61220.06341463446</v>
      </c>
      <c r="M17" s="143">
        <f>Granola!M12</f>
        <v>-36597.068415553258</v>
      </c>
      <c r="N17" s="144">
        <f>Granola!N12</f>
        <v>-0.37413761506610538</v>
      </c>
      <c r="O17" s="148">
        <f>Granola!O12</f>
        <v>17379.073423504829</v>
      </c>
      <c r="P17" s="142">
        <f>Granola!P12</f>
        <v>-22573.468846875607</v>
      </c>
      <c r="Q17" s="144">
        <f>Granola!Q12</f>
        <v>-0.56500706999090944</v>
      </c>
    </row>
    <row r="18" spans="2:17">
      <c r="B18" s="398" t="s">
        <v>73</v>
      </c>
      <c r="C18" s="166" t="s">
        <v>14</v>
      </c>
      <c r="D18" s="136">
        <f>'NB vs PL'!D21</f>
        <v>1121163.5875839593</v>
      </c>
      <c r="E18" s="128">
        <f>'NB vs PL'!E21</f>
        <v>289410.86703730305</v>
      </c>
      <c r="F18" s="132">
        <f>'NB vs PL'!F21</f>
        <v>0.34795301522680006</v>
      </c>
      <c r="G18" s="133">
        <f>'NB vs PL'!G21</f>
        <v>96.822962305085127</v>
      </c>
      <c r="H18" s="134">
        <f>'NB vs PL'!H21</f>
        <v>1.2087703474895335</v>
      </c>
      <c r="I18" s="199">
        <f>'NB vs PL'!I21</f>
        <v>6.5326345144564026</v>
      </c>
      <c r="J18" s="200">
        <f>'NB vs PL'!J21</f>
        <v>0.47357920807730025</v>
      </c>
      <c r="K18" s="132">
        <f>'NB vs PL'!K21</f>
        <v>7.8160568625063709E-2</v>
      </c>
      <c r="L18" s="135">
        <f>'NB vs PL'!L21</f>
        <v>7324151.9486027369</v>
      </c>
      <c r="M18" s="129">
        <f>'NB vs PL'!M21</f>
        <v>2284516.2135792645</v>
      </c>
      <c r="N18" s="132">
        <f>'NB vs PL'!N21</f>
        <v>0.45330978937679595</v>
      </c>
      <c r="O18" s="136">
        <f>'NB vs PL'!O21</f>
        <v>2458586.861802578</v>
      </c>
      <c r="P18" s="128">
        <f>'NB vs PL'!P21</f>
        <v>499875.94929502509</v>
      </c>
      <c r="Q18" s="132">
        <f>'NB vs PL'!Q21</f>
        <v>0.25520659843319149</v>
      </c>
    </row>
    <row r="19" spans="2:17" ht="15" thickBot="1">
      <c r="B19" s="400"/>
      <c r="C19" s="167" t="s">
        <v>13</v>
      </c>
      <c r="D19" s="141">
        <f>'NB vs PL'!D22</f>
        <v>36788.576749971857</v>
      </c>
      <c r="E19" s="130">
        <f>'NB vs PL'!E22</f>
        <v>-1363.7905542781664</v>
      </c>
      <c r="F19" s="137">
        <f>'NB vs PL'!F22</f>
        <v>-3.5745896012231083E-2</v>
      </c>
      <c r="G19" s="138">
        <f>'NB vs PL'!G22</f>
        <v>3.1770376949148953</v>
      </c>
      <c r="H19" s="139">
        <f>'NB vs PL'!H22</f>
        <v>-1.208770347489494</v>
      </c>
      <c r="I19" s="201">
        <f>'NB vs PL'!I22</f>
        <v>7.8854737751026489</v>
      </c>
      <c r="J19" s="202">
        <f>'NB vs PL'!J22</f>
        <v>0.94348797873074908</v>
      </c>
      <c r="K19" s="137">
        <f>'NB vs PL'!K22</f>
        <v>0.13591038737414957</v>
      </c>
      <c r="L19" s="140">
        <f>'NB vs PL'!L22</f>
        <v>290095.35718525411</v>
      </c>
      <c r="M19" s="131">
        <f>'NB vs PL'!M22</f>
        <v>25242.165261186776</v>
      </c>
      <c r="N19" s="137">
        <f>'NB vs PL'!N22</f>
        <v>9.5306252787860049E-2</v>
      </c>
      <c r="O19" s="141">
        <f>'NB vs PL'!O22</f>
        <v>82274.602599978447</v>
      </c>
      <c r="P19" s="130">
        <f>'NB vs PL'!P22</f>
        <v>-11815.357910437539</v>
      </c>
      <c r="Q19" s="137">
        <f>'NB vs PL'!Q22</f>
        <v>-0.12557511817777359</v>
      </c>
    </row>
    <row r="20" spans="2:17">
      <c r="B20" s="401" t="s">
        <v>56</v>
      </c>
      <c r="C20" s="162" t="s">
        <v>63</v>
      </c>
      <c r="D20" s="127">
        <f>Package!D39</f>
        <v>424703.90860149357</v>
      </c>
      <c r="E20" s="121">
        <f>Package!E39</f>
        <v>-34614.478797245189</v>
      </c>
      <c r="F20" s="123">
        <f>Package!F39</f>
        <v>-7.5360533666587182E-2</v>
      </c>
      <c r="G20" s="124">
        <f>Package!G39</f>
        <v>36.677154867255567</v>
      </c>
      <c r="H20" s="125">
        <f>Package!H39</f>
        <v>-16.123822367339187</v>
      </c>
      <c r="I20" s="195">
        <f>Package!I39</f>
        <v>6.643381059821186</v>
      </c>
      <c r="J20" s="196">
        <f>Package!J39</f>
        <v>0.89751917790469449</v>
      </c>
      <c r="K20" s="123">
        <f>Package!K39</f>
        <v>0.15620270663473262</v>
      </c>
      <c r="L20" s="126">
        <f>Package!L39</f>
        <v>2821469.9024351905</v>
      </c>
      <c r="M20" s="122">
        <f>Package!M39</f>
        <v>182289.88861742523</v>
      </c>
      <c r="N20" s="123">
        <f>Package!N39</f>
        <v>6.9070653635986606E-2</v>
      </c>
      <c r="O20" s="127">
        <f>Package!O39</f>
        <v>1233446.0625123978</v>
      </c>
      <c r="P20" s="121">
        <f>Package!P39</f>
        <v>-52170.860135834664</v>
      </c>
      <c r="Q20" s="123">
        <f>Package!Q39</f>
        <v>-4.0580408686880308E-2</v>
      </c>
    </row>
    <row r="21" spans="2:17">
      <c r="B21" s="399"/>
      <c r="C21" s="163" t="s">
        <v>64</v>
      </c>
      <c r="D21" s="88">
        <f>Package!D40</f>
        <v>26159.825056191279</v>
      </c>
      <c r="E21" s="87">
        <f>Package!E40</f>
        <v>3449.5963797794138</v>
      </c>
      <c r="F21" s="89">
        <f>Package!F40</f>
        <v>0.15189615344394841</v>
      </c>
      <c r="G21" s="106">
        <f>Package!G40</f>
        <v>2.2591455728431362</v>
      </c>
      <c r="H21" s="92">
        <f>Package!H40</f>
        <v>-0.35151034739263265</v>
      </c>
      <c r="I21" s="191">
        <f>Package!I40</f>
        <v>4.649079677320354</v>
      </c>
      <c r="J21" s="192">
        <f>Package!J40</f>
        <v>-0.38749627393605657</v>
      </c>
      <c r="K21" s="89">
        <f>Package!K40</f>
        <v>-7.6936450018070868E-2</v>
      </c>
      <c r="L21" s="90">
        <f>Package!L40</f>
        <v>121619.11103099465</v>
      </c>
      <c r="M21" s="91">
        <f>Package!M40</f>
        <v>7237.3194318449532</v>
      </c>
      <c r="N21" s="89">
        <f>Package!N40</f>
        <v>6.3273352608499922E-2</v>
      </c>
      <c r="O21" s="88">
        <f>Package!O40</f>
        <v>21574.2715498209</v>
      </c>
      <c r="P21" s="87">
        <f>Package!P40</f>
        <v>1329.9374321699142</v>
      </c>
      <c r="Q21" s="89">
        <f>Package!Q40</f>
        <v>6.5694303622974931E-2</v>
      </c>
    </row>
    <row r="22" spans="2:17">
      <c r="B22" s="399"/>
      <c r="C22" s="163" t="s">
        <v>65</v>
      </c>
      <c r="D22" s="88">
        <f>Package!D41</f>
        <v>657.23667299747467</v>
      </c>
      <c r="E22" s="87">
        <f>Package!E41</f>
        <v>169.23233079910278</v>
      </c>
      <c r="F22" s="89">
        <f>Package!F41</f>
        <v>0.34678447744284718</v>
      </c>
      <c r="G22" s="106">
        <f>Package!G41</f>
        <v>5.6758534008658788E-2</v>
      </c>
      <c r="H22" s="92">
        <f>Package!H41</f>
        <v>6.5996084086843154E-4</v>
      </c>
      <c r="I22" s="191">
        <f>Package!I41</f>
        <v>7.0036824492275347</v>
      </c>
      <c r="J22" s="192">
        <f>Package!J41</f>
        <v>-0.55999801104210079</v>
      </c>
      <c r="K22" s="89">
        <f>Package!K41</f>
        <v>-7.4037766928897672E-2</v>
      </c>
      <c r="L22" s="90">
        <f>Package!L41</f>
        <v>4603.0769516611099</v>
      </c>
      <c r="M22" s="91">
        <f>Package!M41</f>
        <v>911.96804404854765</v>
      </c>
      <c r="N22" s="89">
        <f>Package!N41</f>
        <v>0.24707156219847645</v>
      </c>
      <c r="O22" s="88">
        <f>Package!O41</f>
        <v>4643.5843660831451</v>
      </c>
      <c r="P22" s="87">
        <f>Package!P41</f>
        <v>953.31090986728668</v>
      </c>
      <c r="Q22" s="89">
        <f>Package!Q41</f>
        <v>0.25833069586253549</v>
      </c>
    </row>
    <row r="23" spans="2:17" ht="15" thickBot="1">
      <c r="B23" s="402"/>
      <c r="C23" s="164" t="s">
        <v>66</v>
      </c>
      <c r="D23" s="155">
        <f>Package!D42</f>
        <v>706261.68978276616</v>
      </c>
      <c r="E23" s="149">
        <f>Package!E42</f>
        <v>319089.64771930868</v>
      </c>
      <c r="F23" s="151">
        <f>Package!F42</f>
        <v>0.8241546729942083</v>
      </c>
      <c r="G23" s="152">
        <f>Package!G42</f>
        <v>60.992302751039546</v>
      </c>
      <c r="H23" s="153">
        <f>Package!H42</f>
        <v>16.484913672541019</v>
      </c>
      <c r="I23" s="193">
        <f>Package!I42</f>
        <v>6.6056653059391008</v>
      </c>
      <c r="J23" s="194">
        <f>Package!J42</f>
        <v>3.0429809672077646E-2</v>
      </c>
      <c r="K23" s="151">
        <f>Package!K42</f>
        <v>4.6279421762693744E-3</v>
      </c>
      <c r="L23" s="154">
        <f>Package!L42</f>
        <v>4665328.3411119422</v>
      </c>
      <c r="M23" s="150">
        <f>Package!M42</f>
        <v>2119580.9869741076</v>
      </c>
      <c r="N23" s="151">
        <f>Package!N42</f>
        <v>0.8325967553413971</v>
      </c>
      <c r="O23" s="155">
        <f>Package!O42</f>
        <v>1280568.3291296959</v>
      </c>
      <c r="P23" s="149">
        <f>Package!P42</f>
        <v>538138.62495622924</v>
      </c>
      <c r="Q23" s="151">
        <f>Package!Q42</f>
        <v>0.72483444820587972</v>
      </c>
    </row>
    <row r="24" spans="2:17">
      <c r="B24" s="398" t="s">
        <v>74</v>
      </c>
      <c r="C24" s="168" t="s">
        <v>75</v>
      </c>
      <c r="D24" s="127">
        <f>Flavor!D120</f>
        <v>189427.18070592827</v>
      </c>
      <c r="E24" s="121">
        <f>Flavor!E120</f>
        <v>-16317.847457644093</v>
      </c>
      <c r="F24" s="123">
        <f>Flavor!F120</f>
        <v>-7.9311017152118024E-2</v>
      </c>
      <c r="G24" s="124">
        <f>Flavor!G120</f>
        <v>16.358808812701625</v>
      </c>
      <c r="H24" s="125">
        <f>Flavor!H120</f>
        <v>-7.2926252387836641</v>
      </c>
      <c r="I24" s="195">
        <f>Flavor!I120</f>
        <v>6.3167398493684876</v>
      </c>
      <c r="J24" s="196">
        <f>Flavor!J120</f>
        <v>0.8109423381280223</v>
      </c>
      <c r="K24" s="123">
        <f>Flavor!K120</f>
        <v>0.14728880538603673</v>
      </c>
      <c r="L24" s="126">
        <f>Flavor!L120</f>
        <v>1196562.2209186626</v>
      </c>
      <c r="M24" s="122">
        <f>Flavor!M120</f>
        <v>63771.756905566435</v>
      </c>
      <c r="N24" s="123">
        <f>Flavor!N120</f>
        <v>5.6296163263631759E-2</v>
      </c>
      <c r="O24" s="127">
        <f>Flavor!O120</f>
        <v>507006.6477689743</v>
      </c>
      <c r="P24" s="121">
        <f>Flavor!P120</f>
        <v>-27195.912073659012</v>
      </c>
      <c r="Q24" s="123">
        <f>Flavor!Q120</f>
        <v>-5.09093630731954E-2</v>
      </c>
    </row>
    <row r="25" spans="2:17">
      <c r="B25" s="399"/>
      <c r="C25" s="163" t="s">
        <v>76</v>
      </c>
      <c r="D25" s="88">
        <f>Flavor!D121</f>
        <v>421295.43928128399</v>
      </c>
      <c r="E25" s="87">
        <f>Flavor!E121</f>
        <v>168365.73743350431</v>
      </c>
      <c r="F25" s="89">
        <f>Flavor!F121</f>
        <v>0.66566218282592848</v>
      </c>
      <c r="G25" s="106">
        <f>Flavor!G121</f>
        <v>36.382801661208397</v>
      </c>
      <c r="H25" s="92">
        <f>Flavor!H121</f>
        <v>7.307250157924237</v>
      </c>
      <c r="I25" s="191">
        <f>Flavor!I121</f>
        <v>6.6519516084572743</v>
      </c>
      <c r="J25" s="192">
        <f>Flavor!J121</f>
        <v>0.26388444739248129</v>
      </c>
      <c r="K25" s="89">
        <f>Flavor!K121</f>
        <v>4.1308965722973989E-2</v>
      </c>
      <c r="L25" s="90">
        <f>Flavor!L121</f>
        <v>2802436.8749628509</v>
      </c>
      <c r="M25" s="91">
        <f>Flavor!M121</f>
        <v>1186704.9525311405</v>
      </c>
      <c r="N25" s="89">
        <f>Flavor!N121</f>
        <v>0.73446896484233892</v>
      </c>
      <c r="O25" s="88">
        <f>Flavor!O121</f>
        <v>833804.20150375366</v>
      </c>
      <c r="P25" s="87">
        <f>Flavor!P121</f>
        <v>291023.35549939435</v>
      </c>
      <c r="Q25" s="89">
        <f>Flavor!Q121</f>
        <v>0.53617101200556549</v>
      </c>
    </row>
    <row r="26" spans="2:17">
      <c r="B26" s="399"/>
      <c r="C26" s="163" t="s">
        <v>77</v>
      </c>
      <c r="D26" s="88">
        <f>Flavor!D122</f>
        <v>48443.008086414025</v>
      </c>
      <c r="E26" s="87">
        <f>Flavor!E122</f>
        <v>-2890.6204054415575</v>
      </c>
      <c r="F26" s="89">
        <f>Flavor!F122</f>
        <v>-5.6310463342761234E-2</v>
      </c>
      <c r="G26" s="106">
        <f>Flavor!G122</f>
        <v>4.1835068475630059</v>
      </c>
      <c r="H26" s="92">
        <f>Flavor!H122</f>
        <v>-1.7175539933012409</v>
      </c>
      <c r="I26" s="191">
        <f>Flavor!I122</f>
        <v>5.3856006788720956</v>
      </c>
      <c r="J26" s="192">
        <f>Flavor!J122</f>
        <v>4.3953741107133126E-2</v>
      </c>
      <c r="K26" s="89">
        <f>Flavor!K122</f>
        <v>8.2284998651603377E-3</v>
      </c>
      <c r="L26" s="90">
        <f>Flavor!L122</f>
        <v>260894.6972367978</v>
      </c>
      <c r="M26" s="91">
        <f>Flavor!M122</f>
        <v>-13311.422201086796</v>
      </c>
      <c r="N26" s="89">
        <f>Flavor!N122</f>
        <v>-4.8545314117623868E-2</v>
      </c>
      <c r="O26" s="88">
        <f>Flavor!O122</f>
        <v>114031.31045758724</v>
      </c>
      <c r="P26" s="87">
        <f>Flavor!P122</f>
        <v>-3819.2780162326962</v>
      </c>
      <c r="Q26" s="89">
        <f>Flavor!Q122</f>
        <v>-3.2407797582454455E-2</v>
      </c>
    </row>
    <row r="27" spans="2:17">
      <c r="B27" s="399"/>
      <c r="C27" s="163" t="s">
        <v>78</v>
      </c>
      <c r="D27" s="88">
        <f>Flavor!D123</f>
        <v>32611.501839375946</v>
      </c>
      <c r="E27" s="87">
        <f>Flavor!E123</f>
        <v>29864.041913797697</v>
      </c>
      <c r="F27" s="89">
        <f>Flavor!F123</f>
        <v>10.869691541547169</v>
      </c>
      <c r="G27" s="106">
        <f>Flavor!G123</f>
        <v>2.8163082071818142</v>
      </c>
      <c r="H27" s="92">
        <f>Flavor!H123</f>
        <v>2.500473759958862</v>
      </c>
      <c r="I27" s="191">
        <f>Flavor!I123</f>
        <v>6.0479653943954892</v>
      </c>
      <c r="J27" s="192">
        <f>Flavor!J123</f>
        <v>-1.1103373339343641</v>
      </c>
      <c r="K27" s="89">
        <f>Flavor!K123</f>
        <v>-0.15511181575767521</v>
      </c>
      <c r="L27" s="90">
        <f>Flavor!L123</f>
        <v>197233.23458381055</v>
      </c>
      <c r="M27" s="91">
        <f>Flavor!M123</f>
        <v>177566.08470256685</v>
      </c>
      <c r="N27" s="89">
        <f>Flavor!N123</f>
        <v>9.028562134054269</v>
      </c>
      <c r="O27" s="88">
        <f>Flavor!O123</f>
        <v>61911.376644134521</v>
      </c>
      <c r="P27" s="87">
        <f>Flavor!P123</f>
        <v>55026.388219594955</v>
      </c>
      <c r="Q27" s="89">
        <f>Flavor!Q123</f>
        <v>7.9922266860274132</v>
      </c>
    </row>
    <row r="28" spans="2:17">
      <c r="B28" s="399"/>
      <c r="C28" s="163" t="s">
        <v>79</v>
      </c>
      <c r="D28" s="88">
        <f>Flavor!D124</f>
        <v>8777.128415459505</v>
      </c>
      <c r="E28" s="87">
        <f>Flavor!E124</f>
        <v>2009.8950142701424</v>
      </c>
      <c r="F28" s="89">
        <f>Flavor!F124</f>
        <v>0.29700394461300789</v>
      </c>
      <c r="G28" s="106">
        <f>Flavor!G124</f>
        <v>0.75798713330340572</v>
      </c>
      <c r="H28" s="92">
        <f>Flavor!H124</f>
        <v>-1.994065395758815E-2</v>
      </c>
      <c r="I28" s="191">
        <f>Flavor!I124</f>
        <v>3.6715228171916081</v>
      </c>
      <c r="J28" s="192">
        <f>Flavor!J124</f>
        <v>-1.073467701042774</v>
      </c>
      <c r="K28" s="89">
        <f>Flavor!K124</f>
        <v>-0.22623179054153578</v>
      </c>
      <c r="L28" s="90">
        <f>Flavor!L124</f>
        <v>32225.427246780397</v>
      </c>
      <c r="M28" s="91">
        <f>Flavor!M124</f>
        <v>114.96892345786182</v>
      </c>
      <c r="N28" s="89">
        <f>Flavor!N124</f>
        <v>3.5804198837721775E-3</v>
      </c>
      <c r="O28" s="88">
        <f>Flavor!O124</f>
        <v>8471.6102458238602</v>
      </c>
      <c r="P28" s="87">
        <f>Flavor!P124</f>
        <v>-1447.9046449661255</v>
      </c>
      <c r="Q28" s="89">
        <f>Flavor!Q124</f>
        <v>-0.14596526754654784</v>
      </c>
    </row>
    <row r="29" spans="2:17">
      <c r="B29" s="399"/>
      <c r="C29" s="163" t="s">
        <v>80</v>
      </c>
      <c r="D29" s="88">
        <f>Flavor!D125</f>
        <v>81124.819047972691</v>
      </c>
      <c r="E29" s="87">
        <f>Flavor!E125</f>
        <v>-12805.813917429579</v>
      </c>
      <c r="F29" s="89">
        <f>Flavor!F125</f>
        <v>-0.1363326692597332</v>
      </c>
      <c r="G29" s="106">
        <f>Flavor!G125</f>
        <v>7.0058869050637114</v>
      </c>
      <c r="H29" s="92">
        <f>Flavor!H125</f>
        <v>-3.7919155537605178</v>
      </c>
      <c r="I29" s="191">
        <f>Flavor!I125</f>
        <v>6.8545767517698621</v>
      </c>
      <c r="J29" s="192">
        <f>Flavor!J125</f>
        <v>1.1858412523554112</v>
      </c>
      <c r="K29" s="89">
        <f>Flavor!K125</f>
        <v>0.20918973066884175</v>
      </c>
      <c r="L29" s="90">
        <f>Flavor!L125</f>
        <v>556076.29863777047</v>
      </c>
      <c r="M29" s="91">
        <f>Flavor!M125</f>
        <v>23608.385064325295</v>
      </c>
      <c r="N29" s="89">
        <f>Flavor!N125</f>
        <v>4.4337667045300573E-2</v>
      </c>
      <c r="O29" s="88">
        <f>Flavor!O125</f>
        <v>215167.66960120201</v>
      </c>
      <c r="P29" s="87">
        <f>Flavor!P125</f>
        <v>-36655.581955484347</v>
      </c>
      <c r="Q29" s="89">
        <f>Flavor!Q125</f>
        <v>-0.14556075234868865</v>
      </c>
    </row>
    <row r="30" spans="2:17">
      <c r="B30" s="399"/>
      <c r="C30" s="163" t="s">
        <v>81</v>
      </c>
      <c r="D30" s="88">
        <f>Flavor!D126</f>
        <v>238.4935062804222</v>
      </c>
      <c r="E30" s="87">
        <f>Flavor!E126</f>
        <v>231.42849373750684</v>
      </c>
      <c r="F30" s="89">
        <f>Flavor!F126</f>
        <v>32.756982713297347</v>
      </c>
      <c r="G30" s="106">
        <f>Flavor!G126</f>
        <v>2.0596144955401224E-2</v>
      </c>
      <c r="H30" s="92">
        <f>Flavor!H126</f>
        <v>1.9783985946150065E-2</v>
      </c>
      <c r="I30" s="191">
        <f>Flavor!I126</f>
        <v>7.1729740121508154</v>
      </c>
      <c r="J30" s="192">
        <f>Flavor!J126</f>
        <v>-1.6787856750159111</v>
      </c>
      <c r="K30" s="89">
        <f>Flavor!K126</f>
        <v>-0.18965558649878544</v>
      </c>
      <c r="L30" s="90">
        <f>Flavor!L126</f>
        <v>1710.7077226161957</v>
      </c>
      <c r="M30" s="91">
        <f>Flavor!M126</f>
        <v>1648.1699293994905</v>
      </c>
      <c r="N30" s="89">
        <f>Flavor!N126</f>
        <v>26.354782358377577</v>
      </c>
      <c r="O30" s="88">
        <f>Flavor!O126</f>
        <v>407.57016122341156</v>
      </c>
      <c r="P30" s="87">
        <f>Flavor!P126</f>
        <v>382.45458161830902</v>
      </c>
      <c r="Q30" s="89">
        <f>Flavor!Q126</f>
        <v>15.227782421577428</v>
      </c>
    </row>
    <row r="31" spans="2:17">
      <c r="B31" s="399"/>
      <c r="C31" s="163" t="s">
        <v>82</v>
      </c>
      <c r="D31" s="88">
        <f>Flavor!D127</f>
        <v>54858.774410467064</v>
      </c>
      <c r="E31" s="87">
        <f>Flavor!E127</f>
        <v>449.51334827632672</v>
      </c>
      <c r="F31" s="89">
        <f>Flavor!F127</f>
        <v>8.2617065459228544E-3</v>
      </c>
      <c r="G31" s="106">
        <f>Flavor!G127</f>
        <v>4.7375682778763615</v>
      </c>
      <c r="H31" s="92">
        <f>Flavor!H127</f>
        <v>-1.5170521194601303</v>
      </c>
      <c r="I31" s="191">
        <f>Flavor!I127</f>
        <v>7.2336459266073971</v>
      </c>
      <c r="J31" s="192">
        <f>Flavor!J127</f>
        <v>0.54208916972673649</v>
      </c>
      <c r="K31" s="89">
        <f>Flavor!K127</f>
        <v>8.1010920092596958E-2</v>
      </c>
      <c r="L31" s="90">
        <f>Flavor!L127</f>
        <v>396828.95005294919</v>
      </c>
      <c r="M31" s="91">
        <f>Flavor!M127</f>
        <v>32746.291555362928</v>
      </c>
      <c r="N31" s="89">
        <f>Flavor!N127</f>
        <v>8.9941915087340049E-2</v>
      </c>
      <c r="O31" s="88">
        <f>Flavor!O127</f>
        <v>171730.58542227745</v>
      </c>
      <c r="P31" s="87">
        <f>Flavor!P127</f>
        <v>10313.70291533487</v>
      </c>
      <c r="Q31" s="89">
        <f>Flavor!Q127</f>
        <v>6.3894821626797771E-2</v>
      </c>
    </row>
    <row r="32" spans="2:17">
      <c r="B32" s="399"/>
      <c r="C32" s="163" t="s">
        <v>83</v>
      </c>
      <c r="D32" s="88">
        <f>Flavor!D128</f>
        <v>876.88412171602249</v>
      </c>
      <c r="E32" s="87">
        <f>Flavor!E128</f>
        <v>-203.72549096653461</v>
      </c>
      <c r="F32" s="89">
        <f>Flavor!F128</f>
        <v>-0.18852829789362754</v>
      </c>
      <c r="G32" s="106">
        <f>Flavor!G128</f>
        <v>7.572714562180706E-2</v>
      </c>
      <c r="H32" s="92">
        <f>Flavor!H128</f>
        <v>-4.8494407714798224E-2</v>
      </c>
      <c r="I32" s="191">
        <f>Flavor!I128</f>
        <v>4.8782754755812752</v>
      </c>
      <c r="J32" s="192">
        <f>Flavor!J128</f>
        <v>0.10162980508793851</v>
      </c>
      <c r="K32" s="89">
        <f>Flavor!K128</f>
        <v>2.127639605251316E-2</v>
      </c>
      <c r="L32" s="90">
        <f>Flavor!L128</f>
        <v>4277.682305893898</v>
      </c>
      <c r="M32" s="91">
        <f>Flavor!M128</f>
        <v>-884.00692201972015</v>
      </c>
      <c r="N32" s="89">
        <f>Flavor!N128</f>
        <v>-0.17126310457420552</v>
      </c>
      <c r="O32" s="88">
        <f>Flavor!O128</f>
        <v>2338.3576579093933</v>
      </c>
      <c r="P32" s="87">
        <f>Flavor!P128</f>
        <v>-546.89761245250702</v>
      </c>
      <c r="Q32" s="89">
        <f>Flavor!Q128</f>
        <v>-0.18954912519193115</v>
      </c>
    </row>
    <row r="33" spans="2:17">
      <c r="B33" s="399"/>
      <c r="C33" s="163" t="s">
        <v>84</v>
      </c>
      <c r="D33" s="88">
        <f>Flavor!D129</f>
        <v>6064.5668455231671</v>
      </c>
      <c r="E33" s="87">
        <f>Flavor!E129</f>
        <v>-854.8056685722695</v>
      </c>
      <c r="F33" s="89">
        <f>Flavor!F129</f>
        <v>-0.1235380327957408</v>
      </c>
      <c r="G33" s="106">
        <f>Flavor!G129</f>
        <v>0.52373207048769443</v>
      </c>
      <c r="H33" s="92">
        <f>Flavor!H129</f>
        <v>-0.27168487910041406</v>
      </c>
      <c r="I33" s="191">
        <f>Flavor!I129</f>
        <v>5.8817212495944062</v>
      </c>
      <c r="J33" s="192">
        <f>Flavor!J129</f>
        <v>-0.30720127984429002</v>
      </c>
      <c r="K33" s="89">
        <f>Flavor!K129</f>
        <v>-4.963727989533448E-2</v>
      </c>
      <c r="L33" s="90">
        <f>Flavor!L129</f>
        <v>35670.091684899329</v>
      </c>
      <c r="M33" s="91">
        <f>Flavor!M129</f>
        <v>-7153.3687571647897</v>
      </c>
      <c r="N33" s="89">
        <f>Flavor!N129</f>
        <v>-0.16704322077947403</v>
      </c>
      <c r="O33" s="88">
        <f>Flavor!O129</f>
        <v>17568.60652756691</v>
      </c>
      <c r="P33" s="87">
        <f>Flavor!P129</f>
        <v>-2824.7038495668749</v>
      </c>
      <c r="Q33" s="89">
        <f>Flavor!Q129</f>
        <v>-0.1385112959754736</v>
      </c>
    </row>
    <row r="34" spans="2:17">
      <c r="B34" s="399"/>
      <c r="C34" s="163" t="s">
        <v>85</v>
      </c>
      <c r="D34" s="88">
        <f>Flavor!D130</f>
        <v>193.18145480922468</v>
      </c>
      <c r="E34" s="87">
        <f>Flavor!E130</f>
        <v>182.83109995893247</v>
      </c>
      <c r="F34" s="89">
        <f>Flavor!F130</f>
        <v>17.664234956521405</v>
      </c>
      <c r="G34" s="106">
        <f>Flavor!G130</f>
        <v>1.6683025496165047E-2</v>
      </c>
      <c r="H34" s="92">
        <f>Flavor!H130</f>
        <v>1.5493199733004762E-2</v>
      </c>
      <c r="I34" s="191">
        <f>Flavor!I130</f>
        <v>6.035677092613466</v>
      </c>
      <c r="J34" s="192">
        <f>Flavor!J130</f>
        <v>-1.5477964699386497</v>
      </c>
      <c r="K34" s="89">
        <f>Flavor!K130</f>
        <v>-0.2041012548104354</v>
      </c>
      <c r="L34" s="90">
        <f>Flavor!L130</f>
        <v>1165.9808815097808</v>
      </c>
      <c r="M34" s="91">
        <f>Flavor!M130</f>
        <v>1087.4892391395567</v>
      </c>
      <c r="N34" s="89">
        <f>Flavor!N130</f>
        <v>13.854841181818594</v>
      </c>
      <c r="O34" s="88">
        <f>Flavor!O130</f>
        <v>461.01543951034546</v>
      </c>
      <c r="P34" s="87">
        <f>Flavor!P130</f>
        <v>436.84540700912476</v>
      </c>
      <c r="Q34" s="89">
        <f>Flavor!Q130</f>
        <v>18.073844418167909</v>
      </c>
    </row>
    <row r="35" spans="2:17">
      <c r="B35" s="399"/>
      <c r="C35" s="163" t="s">
        <v>86</v>
      </c>
      <c r="D35" s="88">
        <f>Flavor!D131</f>
        <v>2277.0119734704494</v>
      </c>
      <c r="E35" s="87">
        <f>Flavor!E131</f>
        <v>1472.6153323647738</v>
      </c>
      <c r="F35" s="89">
        <f>Flavor!F131</f>
        <v>1.8307079581294681</v>
      </c>
      <c r="G35" s="106">
        <f>Flavor!G131</f>
        <v>0.19664128135899434</v>
      </c>
      <c r="H35" s="92">
        <f>Flavor!H131</f>
        <v>0.10417180942005776</v>
      </c>
      <c r="I35" s="191">
        <f>Flavor!I131</f>
        <v>2.8919747741140029</v>
      </c>
      <c r="J35" s="192">
        <f>Flavor!J131</f>
        <v>-0.80385416858508885</v>
      </c>
      <c r="K35" s="89">
        <f>Flavor!K131</f>
        <v>-0.21750307740109531</v>
      </c>
      <c r="L35" s="90">
        <f>Flavor!L131</f>
        <v>6585.0611876320836</v>
      </c>
      <c r="M35" s="91">
        <f>Flavor!M131</f>
        <v>3612.1488000237937</v>
      </c>
      <c r="N35" s="89">
        <f>Flavor!N131</f>
        <v>1.215020266012538</v>
      </c>
      <c r="O35" s="88">
        <f>Flavor!O131</f>
        <v>3097.4454119205475</v>
      </c>
      <c r="P35" s="87">
        <f>Flavor!P131</f>
        <v>1653.0953789949417</v>
      </c>
      <c r="Q35" s="89">
        <f>Flavor!Q131</f>
        <v>1.1445254552641311</v>
      </c>
    </row>
    <row r="36" spans="2:17" ht="15" thickBot="1">
      <c r="B36" s="400"/>
      <c r="C36" s="169" t="s">
        <v>87</v>
      </c>
      <c r="D36" s="155">
        <f>Flavor!D132</f>
        <v>1458.7664539564009</v>
      </c>
      <c r="E36" s="149">
        <f>Flavor!E132</f>
        <v>-451.8145131271724</v>
      </c>
      <c r="F36" s="151">
        <f>Flavor!F132</f>
        <v>-0.23648017064508367</v>
      </c>
      <c r="G36" s="152">
        <f>Flavor!G132</f>
        <v>0.12597812749851392</v>
      </c>
      <c r="H36" s="153">
        <f>Flavor!H132</f>
        <v>-9.3652840726266534E-2</v>
      </c>
      <c r="I36" s="193">
        <f>Flavor!I132</f>
        <v>4.2136836729132208</v>
      </c>
      <c r="J36" s="194">
        <f>Flavor!J132</f>
        <v>0.63709302183846939</v>
      </c>
      <c r="K36" s="151">
        <f>Flavor!K132</f>
        <v>0.17812858221474842</v>
      </c>
      <c r="L36" s="154">
        <f>Flavor!L132</f>
        <v>6146.7803896296027</v>
      </c>
      <c r="M36" s="150">
        <f>Flavor!M132</f>
        <v>-686.58563536286329</v>
      </c>
      <c r="N36" s="151">
        <f>Flavor!N132</f>
        <v>-0.10047546594924575</v>
      </c>
      <c r="O36" s="155">
        <f>Flavor!O132</f>
        <v>3524.9702173471451</v>
      </c>
      <c r="P36" s="149">
        <f>Flavor!P132</f>
        <v>-953.84022271633148</v>
      </c>
      <c r="Q36" s="151">
        <f>Flavor!Q132</f>
        <v>-0.21296731252211984</v>
      </c>
    </row>
    <row r="37" spans="2:17">
      <c r="B37" s="401" t="s">
        <v>88</v>
      </c>
      <c r="C37" s="241" t="s">
        <v>137</v>
      </c>
      <c r="D37" s="127">
        <f>Fat!D39</f>
        <v>409814.7630923902</v>
      </c>
      <c r="E37" s="121">
        <f>Fat!E39</f>
        <v>308019.89476368064</v>
      </c>
      <c r="F37" s="123">
        <f>Fat!F39</f>
        <v>3.0258882379909586</v>
      </c>
      <c r="G37" s="124">
        <f>Fat!G39</f>
        <v>35.391337890725467</v>
      </c>
      <c r="H37" s="125">
        <f>Fat!H39</f>
        <v>23.689501707631862</v>
      </c>
      <c r="I37" s="195">
        <f>Fat!I39</f>
        <v>5.6415673458689133</v>
      </c>
      <c r="J37" s="196">
        <f>Fat!J39</f>
        <v>1.2968536305586769</v>
      </c>
      <c r="K37" s="123">
        <f>Fat!K39</f>
        <v>0.29849000775096513</v>
      </c>
      <c r="L37" s="126">
        <f>Fat!L39</f>
        <v>2311997.5853170333</v>
      </c>
      <c r="M37" s="122">
        <f>Fat!M39</f>
        <v>1869728.0247410894</v>
      </c>
      <c r="N37" s="123">
        <f>Fat!N39</f>
        <v>4.2275756493534002</v>
      </c>
      <c r="O37" s="127">
        <f>Fat!O39</f>
        <v>614849.29238057137</v>
      </c>
      <c r="P37" s="121">
        <f>Fat!P39</f>
        <v>478333.70671793271</v>
      </c>
      <c r="Q37" s="123">
        <f>Fat!Q39</f>
        <v>3.5038761647333447</v>
      </c>
    </row>
    <row r="38" spans="2:17">
      <c r="B38" s="399"/>
      <c r="C38" s="242" t="s">
        <v>90</v>
      </c>
      <c r="D38" s="88">
        <f>Fat!D40</f>
        <v>870.13167493692629</v>
      </c>
      <c r="E38" s="87">
        <f>Fat!E40</f>
        <v>-12803.969493947478</v>
      </c>
      <c r="F38" s="89">
        <f>Fat!F40</f>
        <v>-0.93636644455162266</v>
      </c>
      <c r="G38" s="106">
        <f>Fat!G40</f>
        <v>7.5144008685146077E-2</v>
      </c>
      <c r="H38" s="92">
        <f>Fat!H40</f>
        <v>-1.4967632441700085</v>
      </c>
      <c r="I38" s="191">
        <f>Fat!I40</f>
        <v>4.3170990230017603</v>
      </c>
      <c r="J38" s="192">
        <f>Fat!J40</f>
        <v>-3.5915106224939244</v>
      </c>
      <c r="K38" s="89">
        <f>Fat!K40</f>
        <v>-0.45412667756834529</v>
      </c>
      <c r="L38" s="90">
        <f>Fat!L40</f>
        <v>3756.4446037530897</v>
      </c>
      <c r="M38" s="91">
        <f>Fat!M40</f>
        <v>-104386.68379396993</v>
      </c>
      <c r="N38" s="89">
        <f>Fat!N40</f>
        <v>-0.96526413966925539</v>
      </c>
      <c r="O38" s="88">
        <f>Fat!O40</f>
        <v>1189.5917979478836</v>
      </c>
      <c r="P38" s="87">
        <f>Fat!P40</f>
        <v>-39773.432736274015</v>
      </c>
      <c r="Q38" s="89">
        <f>Fat!Q40</f>
        <v>-0.97095937588900305</v>
      </c>
    </row>
    <row r="39" spans="2:17">
      <c r="B39" s="399"/>
      <c r="C39" s="242" t="s">
        <v>53</v>
      </c>
      <c r="D39" s="88">
        <f>Fat!D41</f>
        <v>519947.95379609376</v>
      </c>
      <c r="E39" s="87">
        <f>Fat!E41</f>
        <v>-27392.639001619129</v>
      </c>
      <c r="F39" s="89">
        <f>Fat!F41</f>
        <v>-5.004678871267812E-2</v>
      </c>
      <c r="G39" s="106">
        <f>Fat!G41</f>
        <v>44.902369010655498</v>
      </c>
      <c r="H39" s="92">
        <f>Fat!H41</f>
        <v>-18.017206980090045</v>
      </c>
      <c r="I39" s="191">
        <f>Fat!I41</f>
        <v>7.0477879992079853</v>
      </c>
      <c r="J39" s="192">
        <f>Fat!J41</f>
        <v>0.8471440588760526</v>
      </c>
      <c r="K39" s="89">
        <f>Fat!K41</f>
        <v>0.13662194878919354</v>
      </c>
      <c r="L39" s="90">
        <f>Fat!L41</f>
        <v>3664482.9489768576</v>
      </c>
      <c r="M39" s="91">
        <f>Fat!M41</f>
        <v>270618.8189480314</v>
      </c>
      <c r="N39" s="89">
        <f>Fat!N41</f>
        <v>7.9737670271948349E-2</v>
      </c>
      <c r="O39" s="88">
        <f>Fat!O41</f>
        <v>1225488.5885636806</v>
      </c>
      <c r="P39" s="87">
        <f>Fat!P41</f>
        <v>-54751.054217601428</v>
      </c>
      <c r="Q39" s="89">
        <f>Fat!Q41</f>
        <v>-4.2766254369890011E-2</v>
      </c>
    </row>
    <row r="40" spans="2:17" ht="15" thickBot="1">
      <c r="B40" s="402"/>
      <c r="C40" s="243" t="s">
        <v>15</v>
      </c>
      <c r="D40" s="120">
        <f>Fat!D42</f>
        <v>227319.31577051003</v>
      </c>
      <c r="E40" s="114">
        <f>Fat!E42</f>
        <v>20223.790214909764</v>
      </c>
      <c r="F40" s="116">
        <f>Fat!F42</f>
        <v>9.7654404462157993E-2</v>
      </c>
      <c r="G40" s="117">
        <f>Fat!G42</f>
        <v>19.631149089933864</v>
      </c>
      <c r="H40" s="118">
        <f>Fat!H42</f>
        <v>-4.1755314833719055</v>
      </c>
      <c r="I40" s="203">
        <f>Fat!I42</f>
        <v>7.1881719393347128</v>
      </c>
      <c r="J40" s="204">
        <f>Fat!J42</f>
        <v>0.62012994858748982</v>
      </c>
      <c r="K40" s="116">
        <f>Fat!K42</f>
        <v>9.4416258218370464E-2</v>
      </c>
      <c r="L40" s="119">
        <f>Fat!L42</f>
        <v>1634010.3268903471</v>
      </c>
      <c r="M40" s="115">
        <f>Fat!M42</f>
        <v>273798.21894529997</v>
      </c>
      <c r="N40" s="116">
        <f>Fat!N42</f>
        <v>0.20129082614838884</v>
      </c>
      <c r="O40" s="120">
        <f>Fat!O42</f>
        <v>699333.99166035652</v>
      </c>
      <c r="P40" s="114">
        <f>Fat!P42</f>
        <v>104251.37162052991</v>
      </c>
      <c r="Q40" s="116">
        <f>Fat!Q42</f>
        <v>0.17518806315256319</v>
      </c>
    </row>
    <row r="41" spans="2:17" ht="15" hidden="1" thickBot="1">
      <c r="B41" s="398" t="s">
        <v>91</v>
      </c>
      <c r="C41" s="166" t="s">
        <v>92</v>
      </c>
      <c r="D41" s="136">
        <f>Organic!D12</f>
        <v>915.06582346333266</v>
      </c>
      <c r="E41" s="128">
        <f>Organic!E12</f>
        <v>-834.95746929451229</v>
      </c>
      <c r="F41" s="132">
        <f>Organic!F12</f>
        <v>-0.47711220344885286</v>
      </c>
      <c r="G41" s="133">
        <f>Organic!G12</f>
        <v>7.9024492690480869E-2</v>
      </c>
      <c r="H41" s="134">
        <f>Organic!H12</f>
        <v>-0.1221495568924757</v>
      </c>
      <c r="I41" s="199">
        <f>Organic!I12</f>
        <v>3.2064166943521615</v>
      </c>
      <c r="J41" s="200">
        <f>Organic!J12</f>
        <v>-1.4430345376729194</v>
      </c>
      <c r="K41" s="132">
        <f>Organic!K12</f>
        <v>-0.31036663590176039</v>
      </c>
      <c r="L41" s="135">
        <f>Organic!L12</f>
        <v>2934.0823327839375</v>
      </c>
      <c r="M41" s="129">
        <f>Organic!M12</f>
        <v>-5202.5656218016138</v>
      </c>
      <c r="N41" s="132">
        <f>Organic!N12</f>
        <v>-0.63939912981851643</v>
      </c>
      <c r="O41" s="136">
        <f>Organic!O12</f>
        <v>521.48599255084991</v>
      </c>
      <c r="P41" s="128">
        <f>Organic!P12</f>
        <v>-1406.6507264375687</v>
      </c>
      <c r="Q41" s="132">
        <f>Organic!Q12</f>
        <v>-0.7295388924368168</v>
      </c>
    </row>
    <row r="42" spans="2:17" hidden="1">
      <c r="B42" s="399"/>
      <c r="C42" s="170" t="s">
        <v>93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5" t="e">
        <f>#REF!</f>
        <v>#REF!</v>
      </c>
      <c r="J42" s="206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" hidden="1" thickBot="1">
      <c r="B43" s="400"/>
      <c r="C43" s="167" t="s">
        <v>94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1" t="e">
        <f>#REF!</f>
        <v>#REF!</v>
      </c>
      <c r="J43" s="202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401" t="s">
        <v>57</v>
      </c>
      <c r="C44" s="162" t="s">
        <v>95</v>
      </c>
      <c r="D44" s="127">
        <f>Size!D66</f>
        <v>321499.48584902572</v>
      </c>
      <c r="E44" s="121">
        <f>Size!E66</f>
        <v>-106231.50286861369</v>
      </c>
      <c r="F44" s="123">
        <f>Size!F66</f>
        <v>-0.24836054826680076</v>
      </c>
      <c r="G44" s="124">
        <f>Size!G66</f>
        <v>27.764487666375786</v>
      </c>
      <c r="H44" s="125">
        <f>Size!H66</f>
        <v>-21.405357951419731</v>
      </c>
      <c r="I44" s="195">
        <f>Size!I66</f>
        <v>6.8544429487664642</v>
      </c>
      <c r="J44" s="196">
        <f>Size!J66</f>
        <v>1.1624435790506702</v>
      </c>
      <c r="K44" s="123">
        <f>Size!K66</f>
        <v>0.20422412293919701</v>
      </c>
      <c r="L44" s="126">
        <f>Size!L66</f>
        <v>2203699.883809898</v>
      </c>
      <c r="M44" s="122">
        <f>Size!M66</f>
        <v>-230944.6343788188</v>
      </c>
      <c r="N44" s="123">
        <f>Size!N66</f>
        <v>-9.4857640470089183E-2</v>
      </c>
      <c r="O44" s="127">
        <f>Size!O66</f>
        <v>948063.94919347763</v>
      </c>
      <c r="P44" s="121">
        <f>Size!P66</f>
        <v>-273281.85138994665</v>
      </c>
      <c r="Q44" s="123">
        <f>Size!Q66</f>
        <v>-0.22375469032554313</v>
      </c>
    </row>
    <row r="45" spans="2:17">
      <c r="B45" s="399"/>
      <c r="C45" s="163" t="s">
        <v>96</v>
      </c>
      <c r="D45" s="88">
        <f>Size!D67</f>
        <v>1577.4677958069326</v>
      </c>
      <c r="E45" s="87">
        <f>Size!E67</f>
        <v>-9910.5305438010073</v>
      </c>
      <c r="F45" s="89">
        <f>Size!F67</f>
        <v>-0.86268558288625508</v>
      </c>
      <c r="G45" s="106">
        <f>Size!G67</f>
        <v>0.13622909860998553</v>
      </c>
      <c r="H45" s="92">
        <f>Size!H67</f>
        <v>-1.1843745511501214</v>
      </c>
      <c r="I45" s="191">
        <f>Size!I67</f>
        <v>0.46841592934854631</v>
      </c>
      <c r="J45" s="192">
        <f>Size!J67</f>
        <v>-1.1007587455128793</v>
      </c>
      <c r="K45" s="89">
        <f>Size!K67</f>
        <v>-0.70148898216834121</v>
      </c>
      <c r="L45" s="90">
        <f>Size!L67</f>
        <v>738.91104359030726</v>
      </c>
      <c r="M45" s="91">
        <f>Size!M67</f>
        <v>-17287.765015772584</v>
      </c>
      <c r="N45" s="89">
        <f>Size!N67</f>
        <v>-0.95901013358441523</v>
      </c>
      <c r="O45" s="88">
        <f>Size!O67</f>
        <v>510.64045357704163</v>
      </c>
      <c r="P45" s="87">
        <f>Size!P67</f>
        <v>-1925.3325856924057</v>
      </c>
      <c r="Q45" s="89">
        <f>Size!Q67</f>
        <v>-0.7903751620624736</v>
      </c>
    </row>
    <row r="46" spans="2:17">
      <c r="B46" s="399"/>
      <c r="C46" s="163" t="s">
        <v>97</v>
      </c>
      <c r="D46" s="88">
        <f>Size!D68</f>
        <v>3078.9964237481354</v>
      </c>
      <c r="E46" s="87">
        <f>Size!E68</f>
        <v>-574.69723208248615</v>
      </c>
      <c r="F46" s="89">
        <f>Size!F68</f>
        <v>-0.15729212304522994</v>
      </c>
      <c r="G46" s="106">
        <f>Size!G68</f>
        <v>0.26590013979715771</v>
      </c>
      <c r="H46" s="92">
        <f>Size!H68</f>
        <v>-0.15411046904489889</v>
      </c>
      <c r="I46" s="191">
        <f>Size!I68</f>
        <v>2.1382904610967093</v>
      </c>
      <c r="J46" s="192">
        <f>Size!J68</f>
        <v>1.2852364290925604</v>
      </c>
      <c r="K46" s="89">
        <f>Size!K68</f>
        <v>1.5066295696100871</v>
      </c>
      <c r="L46" s="90">
        <f>Size!L68</f>
        <v>6583.7886826515196</v>
      </c>
      <c r="M46" s="91">
        <f>Size!M68</f>
        <v>3466.9905778372286</v>
      </c>
      <c r="N46" s="89">
        <f>Size!N68</f>
        <v>1.1123564829181656</v>
      </c>
      <c r="O46" s="88">
        <f>Size!O68</f>
        <v>1711.6394028663635</v>
      </c>
      <c r="P46" s="87">
        <f>Size!P68</f>
        <v>630.11867034435272</v>
      </c>
      <c r="Q46" s="89">
        <f>Size!Q68</f>
        <v>0.58262283042413032</v>
      </c>
    </row>
    <row r="47" spans="2:17">
      <c r="B47" s="399"/>
      <c r="C47" s="163" t="s">
        <v>98</v>
      </c>
      <c r="D47" s="88">
        <f>Size!D69</f>
        <v>59158.260196298361</v>
      </c>
      <c r="E47" s="87">
        <f>Size!E69</f>
        <v>12030.973070174456</v>
      </c>
      <c r="F47" s="89">
        <f>Size!F69</f>
        <v>0.25528677341381206</v>
      </c>
      <c r="G47" s="106">
        <f>Size!G69</f>
        <v>5.1088690896248687</v>
      </c>
      <c r="H47" s="92">
        <f>Size!H69</f>
        <v>-0.30865148639009199</v>
      </c>
      <c r="I47" s="191">
        <f>Size!I69</f>
        <v>4.2055698087858184</v>
      </c>
      <c r="J47" s="192">
        <f>Size!J69</f>
        <v>-2.7324571674352427E-2</v>
      </c>
      <c r="K47" s="89">
        <f>Size!K69</f>
        <v>-6.4552925772227484E-3</v>
      </c>
      <c r="L47" s="90">
        <f>Size!L69</f>
        <v>248794.19302184822</v>
      </c>
      <c r="M47" s="91">
        <f>Size!M69</f>
        <v>49309.364179345372</v>
      </c>
      <c r="N47" s="89">
        <f>Size!N69</f>
        <v>0.24718353002310806</v>
      </c>
      <c r="O47" s="88">
        <f>Size!O69</f>
        <v>33086.064001321793</v>
      </c>
      <c r="P47" s="87">
        <f>Size!P69</f>
        <v>6587.8532603979111</v>
      </c>
      <c r="Q47" s="89">
        <f>Size!Q69</f>
        <v>0.24861502253145037</v>
      </c>
    </row>
    <row r="48" spans="2:17">
      <c r="B48" s="399"/>
      <c r="C48" s="163" t="s">
        <v>99</v>
      </c>
      <c r="D48" s="88">
        <f>Size!D70</f>
        <v>1082870.3614202498</v>
      </c>
      <c r="E48" s="87">
        <f>Size!E70</f>
        <v>287474.39692332607</v>
      </c>
      <c r="F48" s="89">
        <f>Size!F70</f>
        <v>0.36142300156771529</v>
      </c>
      <c r="G48" s="106">
        <f>Size!G70</f>
        <v>93.515984059940067</v>
      </c>
      <c r="H48" s="92">
        <f>Size!H70</f>
        <v>2.0811855278447382</v>
      </c>
      <c r="I48" s="191">
        <f>Size!I70</f>
        <v>6.7486547977852078</v>
      </c>
      <c r="J48" s="192">
        <f>Size!J70</f>
        <v>0.42337768874518655</v>
      </c>
      <c r="K48" s="89">
        <f>Size!K70</f>
        <v>6.6934251487590871E-2</v>
      </c>
      <c r="L48" s="90">
        <f>Size!L70</f>
        <v>7307918.2599781705</v>
      </c>
      <c r="M48" s="91">
        <f>Size!M70</f>
        <v>2276818.3731229696</v>
      </c>
      <c r="N48" s="89">
        <f>Size!N70</f>
        <v>0.4525488311356396</v>
      </c>
      <c r="O48" s="88">
        <f>Size!O70</f>
        <v>2498126.5256789923</v>
      </c>
      <c r="P48" s="87">
        <f>Size!P70</f>
        <v>483739.35402828222</v>
      </c>
      <c r="Q48" s="89">
        <f>Size!Q70</f>
        <v>0.24014219353466051</v>
      </c>
    </row>
    <row r="49" spans="2:17" ht="15" customHeight="1">
      <c r="B49" s="399"/>
      <c r="C49" s="163" t="s">
        <v>100</v>
      </c>
      <c r="D49" s="88">
        <f>Size!D71</f>
        <v>70336.344675034285</v>
      </c>
      <c r="E49" s="87">
        <f>Size!E71</f>
        <v>11131.870980800821</v>
      </c>
      <c r="F49" s="89">
        <f>Size!F71</f>
        <v>0.18802415233504674</v>
      </c>
      <c r="G49" s="106">
        <f>Size!G71</f>
        <v>6.0742012357213957</v>
      </c>
      <c r="H49" s="92">
        <f>Size!H71</f>
        <v>-0.73165316392323732</v>
      </c>
      <c r="I49" s="191">
        <f>Size!I71</f>
        <v>4.2502724034986468</v>
      </c>
      <c r="J49" s="192">
        <f>Size!J71</f>
        <v>-4.716165853463572E-3</v>
      </c>
      <c r="K49" s="89">
        <f>Size!K71</f>
        <v>-1.1083850817915789E-3</v>
      </c>
      <c r="L49" s="90">
        <f>Size!L71</f>
        <v>298948.62473526719</v>
      </c>
      <c r="M49" s="91">
        <f>Size!M71</f>
        <v>47034.265911796101</v>
      </c>
      <c r="N49" s="89">
        <f>Size!N71</f>
        <v>0.18670736408779043</v>
      </c>
      <c r="O49" s="88">
        <f>Size!O71</f>
        <v>40482.958045244217</v>
      </c>
      <c r="P49" s="87">
        <f>Size!P71</f>
        <v>5681.3739054203033</v>
      </c>
      <c r="Q49" s="89">
        <f>Size!Q71</f>
        <v>0.16325043947982334</v>
      </c>
    </row>
    <row r="50" spans="2:17" ht="15" thickBot="1">
      <c r="B50" s="402"/>
      <c r="C50" s="164" t="s">
        <v>101</v>
      </c>
      <c r="D50" s="155">
        <f>Size!D72</f>
        <v>4745.4582386461962</v>
      </c>
      <c r="E50" s="149">
        <f>Size!E72</f>
        <v>-10559.1914211033</v>
      </c>
      <c r="F50" s="151">
        <f>Size!F72</f>
        <v>-0.68993355979088333</v>
      </c>
      <c r="G50" s="152">
        <f>Size!G72</f>
        <v>0.40981470433848577</v>
      </c>
      <c r="H50" s="153">
        <f>Size!H72</f>
        <v>-1.3495323639215124</v>
      </c>
      <c r="I50" s="193">
        <f>Size!I72</f>
        <v>1.5552599355840597</v>
      </c>
      <c r="J50" s="194">
        <f>Size!J72</f>
        <v>0.1521124120346744</v>
      </c>
      <c r="K50" s="151">
        <f>Size!K72</f>
        <v>0.10840799665162267</v>
      </c>
      <c r="L50" s="154">
        <f>Size!L72</f>
        <v>7380.4210745537284</v>
      </c>
      <c r="M50" s="150">
        <f>Size!M72</f>
        <v>-14094.26019431472</v>
      </c>
      <c r="N50" s="151">
        <f>Size!N72</f>
        <v>-0.6563198781789128</v>
      </c>
      <c r="O50" s="155">
        <f>Size!O72</f>
        <v>2251.980678319931</v>
      </c>
      <c r="P50" s="149">
        <f>Size!P72</f>
        <v>-1360.136549115181</v>
      </c>
      <c r="Q50" s="151">
        <f>Size!Q72</f>
        <v>-0.37654828552753949</v>
      </c>
    </row>
    <row r="51" spans="2:17">
      <c r="B51" s="187"/>
      <c r="C51" s="159"/>
      <c r="D51" s="81"/>
      <c r="E51" s="81"/>
      <c r="F51" s="82"/>
      <c r="G51" s="83"/>
      <c r="H51" s="83"/>
      <c r="I51" s="207"/>
      <c r="J51" s="207"/>
      <c r="K51" s="82"/>
      <c r="L51" s="84"/>
      <c r="M51" s="84"/>
      <c r="N51" s="82"/>
      <c r="O51" s="81"/>
      <c r="P51" s="81"/>
      <c r="Q51" s="82"/>
    </row>
    <row r="52" spans="2:17" ht="23.4">
      <c r="B52" s="403" t="s">
        <v>129</v>
      </c>
      <c r="C52" s="403"/>
      <c r="D52" s="403"/>
      <c r="E52" s="403"/>
      <c r="F52" s="403"/>
      <c r="G52" s="403"/>
      <c r="H52" s="403"/>
      <c r="I52" s="403"/>
      <c r="J52" s="403"/>
      <c r="K52" s="403"/>
      <c r="L52" s="403"/>
      <c r="M52" s="403"/>
      <c r="N52" s="403"/>
      <c r="O52" s="403"/>
      <c r="P52" s="403"/>
      <c r="Q52" s="403"/>
    </row>
    <row r="53" spans="2:17">
      <c r="B53" s="404" t="s">
        <v>17</v>
      </c>
      <c r="C53" s="404"/>
      <c r="D53" s="404"/>
      <c r="E53" s="404"/>
      <c r="F53" s="404"/>
      <c r="G53" s="404"/>
      <c r="H53" s="404"/>
      <c r="I53" s="404"/>
      <c r="J53" s="404"/>
      <c r="K53" s="404"/>
      <c r="L53" s="404"/>
      <c r="M53" s="404"/>
      <c r="N53" s="404"/>
      <c r="O53" s="404"/>
      <c r="P53" s="404"/>
      <c r="Q53" s="404"/>
    </row>
    <row r="54" spans="2:17" ht="15" thickBot="1">
      <c r="B54" s="405" t="str">
        <f>'HOME PAGE'!H6</f>
        <v>LATEST 52 WEEKS ENDING 08-10-2025</v>
      </c>
      <c r="C54" s="405"/>
      <c r="D54" s="405"/>
      <c r="E54" s="405"/>
      <c r="F54" s="405"/>
      <c r="G54" s="405"/>
      <c r="H54" s="405"/>
      <c r="I54" s="405"/>
      <c r="J54" s="405"/>
      <c r="K54" s="405"/>
      <c r="L54" s="405"/>
      <c r="M54" s="405"/>
      <c r="N54" s="405"/>
      <c r="O54" s="405"/>
      <c r="P54" s="405"/>
      <c r="Q54" s="405"/>
    </row>
    <row r="55" spans="2:17">
      <c r="D55" s="406" t="s">
        <v>58</v>
      </c>
      <c r="E55" s="407"/>
      <c r="F55" s="410"/>
      <c r="G55" s="406" t="s">
        <v>20</v>
      </c>
      <c r="H55" s="408"/>
      <c r="I55" s="409" t="s">
        <v>21</v>
      </c>
      <c r="J55" s="407"/>
      <c r="K55" s="410"/>
      <c r="L55" s="406" t="s">
        <v>22</v>
      </c>
      <c r="M55" s="407"/>
      <c r="N55" s="408"/>
      <c r="O55" s="409" t="s">
        <v>23</v>
      </c>
      <c r="P55" s="407"/>
      <c r="Q55" s="408"/>
    </row>
    <row r="56" spans="2:17" ht="29.4" thickBot="1">
      <c r="B56" s="14"/>
      <c r="C56" s="158"/>
      <c r="D56" s="15" t="s">
        <v>19</v>
      </c>
      <c r="E56" s="16" t="s">
        <v>25</v>
      </c>
      <c r="F56" s="58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58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5" thickBot="1">
      <c r="C57" s="340" t="s">
        <v>11</v>
      </c>
      <c r="D57" s="331">
        <f>'Segment Data'!D63</f>
        <v>11494837.333148753</v>
      </c>
      <c r="E57" s="332">
        <f>'Segment Data'!E63</f>
        <v>1085326.5259055048</v>
      </c>
      <c r="F57" s="333">
        <f>'Segment Data'!F63</f>
        <v>0.10426297123879272</v>
      </c>
      <c r="G57" s="334">
        <f>'Segment Data'!G63</f>
        <v>100</v>
      </c>
      <c r="H57" s="335">
        <f>'Segment Data'!H63</f>
        <v>-5.6843418860808015E-14</v>
      </c>
      <c r="I57" s="336">
        <f>'Segment Data'!I63</f>
        <v>6.2888500979980151</v>
      </c>
      <c r="J57" s="337">
        <f>'Segment Data'!J63</f>
        <v>0.30228987971631849</v>
      </c>
      <c r="K57" s="333">
        <f>'Segment Data'!K63</f>
        <v>5.0494753029158339E-2</v>
      </c>
      <c r="L57" s="338">
        <f>'Segment Data'!L63</f>
        <v>72289308.889043778</v>
      </c>
      <c r="M57" s="339">
        <f>'Segment Data'!M63</f>
        <v>9972145.5986279547</v>
      </c>
      <c r="N57" s="333">
        <f>'Segment Data'!N63</f>
        <v>0.16002245725074007</v>
      </c>
      <c r="O57" s="331">
        <f>'Segment Data'!O63</f>
        <v>26607864.740893032</v>
      </c>
      <c r="P57" s="332">
        <f>'Segment Data'!P63</f>
        <v>1752919.2483654059</v>
      </c>
      <c r="Q57" s="333">
        <f>'Segment Data'!Q63</f>
        <v>7.05259743535709E-2</v>
      </c>
    </row>
    <row r="58" spans="2:17">
      <c r="B58" s="395" t="s">
        <v>54</v>
      </c>
      <c r="C58" s="163" t="s">
        <v>138</v>
      </c>
      <c r="D58" s="88">
        <f>'Segment Data'!D64</f>
        <v>124602.58620538462</v>
      </c>
      <c r="E58" s="87">
        <f>'Segment Data'!E64</f>
        <v>103616.85251782993</v>
      </c>
      <c r="F58" s="89">
        <f>'Segment Data'!F64</f>
        <v>4.9374901092582961</v>
      </c>
      <c r="G58" s="106">
        <f>'Segment Data'!G64</f>
        <v>1.0839873814138832</v>
      </c>
      <c r="H58" s="92">
        <f>'Segment Data'!H64</f>
        <v>0.88238584531718012</v>
      </c>
      <c r="I58" s="191">
        <f>'Segment Data'!I64</f>
        <v>5.2395363831623243</v>
      </c>
      <c r="J58" s="192">
        <f>'Segment Data'!J64</f>
        <v>-2.6008779632940522</v>
      </c>
      <c r="K58" s="89">
        <f>'Segment Data'!K64</f>
        <v>-0.33172710629375962</v>
      </c>
      <c r="L58" s="90">
        <f>'Segment Data'!L64</f>
        <v>652859.78385923267</v>
      </c>
      <c r="M58" s="91">
        <f>'Segment Data'!M64</f>
        <v>488322.93638441595</v>
      </c>
      <c r="N58" s="89">
        <f>'Segment Data'!N64</f>
        <v>2.9678636966662229</v>
      </c>
      <c r="O58" s="88">
        <f>'Segment Data'!O64</f>
        <v>151761.41001498699</v>
      </c>
      <c r="P58" s="87">
        <f>'Segment Data'!P64</f>
        <v>95622.296387885028</v>
      </c>
      <c r="Q58" s="89">
        <f>'Segment Data'!Q64</f>
        <v>1.7033096928292433</v>
      </c>
    </row>
    <row r="59" spans="2:17">
      <c r="B59" s="396"/>
      <c r="C59" s="163" t="s">
        <v>142</v>
      </c>
      <c r="D59" s="88">
        <f>'Segment Data'!D65</f>
        <v>4089.386768007219</v>
      </c>
      <c r="E59" s="87">
        <f>'Segment Data'!E65</f>
        <v>-3469.0255139011851</v>
      </c>
      <c r="F59" s="89">
        <f>'Segment Data'!F65</f>
        <v>-0.45896219794791343</v>
      </c>
      <c r="G59" s="106">
        <f>'Segment Data'!G65</f>
        <v>3.5575855921112225E-2</v>
      </c>
      <c r="H59" s="92">
        <f>'Segment Data'!H65</f>
        <v>-3.7034782771428833E-2</v>
      </c>
      <c r="I59" s="191">
        <f>'Segment Data'!I65</f>
        <v>6.1774803861470922</v>
      </c>
      <c r="J59" s="192">
        <f>'Segment Data'!J65</f>
        <v>-0.1417703383426252</v>
      </c>
      <c r="K59" s="89">
        <f>'Segment Data'!K65</f>
        <v>-2.2434675331555739E-2</v>
      </c>
      <c r="L59" s="90">
        <f>'Segment Data'!L65</f>
        <v>25262.106550734043</v>
      </c>
      <c r="M59" s="91">
        <f>'Segment Data'!M65</f>
        <v>-22501.395737707619</v>
      </c>
      <c r="N59" s="89">
        <f>'Segment Data'!N65</f>
        <v>-0.47110020537905056</v>
      </c>
      <c r="O59" s="88">
        <f>'Segment Data'!O65</f>
        <v>7876.7953925132751</v>
      </c>
      <c r="P59" s="87">
        <f>'Segment Data'!P65</f>
        <v>-10822.750831127167</v>
      </c>
      <c r="Q59" s="89">
        <f>'Segment Data'!Q65</f>
        <v>-0.57877077345570926</v>
      </c>
    </row>
    <row r="60" spans="2:17">
      <c r="B60" s="396"/>
      <c r="C60" s="163" t="s">
        <v>139</v>
      </c>
      <c r="D60" s="88">
        <f>'Segment Data'!D66</f>
        <v>7308886.1919930307</v>
      </c>
      <c r="E60" s="87">
        <f>'Segment Data'!E66</f>
        <v>1561763.590498805</v>
      </c>
      <c r="F60" s="89">
        <f>'Segment Data'!F66</f>
        <v>0.27174704609446709</v>
      </c>
      <c r="G60" s="106">
        <f>'Segment Data'!G66</f>
        <v>63.584076748225932</v>
      </c>
      <c r="H60" s="92">
        <f>'Segment Data'!H66</f>
        <v>8.3737723648997857</v>
      </c>
      <c r="I60" s="191">
        <f>'Segment Data'!I66</f>
        <v>7.1010890953077483</v>
      </c>
      <c r="J60" s="192">
        <f>'Segment Data'!J66</f>
        <v>1.7949307807772819E-2</v>
      </c>
      <c r="K60" s="89">
        <f>'Segment Data'!K66</f>
        <v>2.5340891675537727E-3</v>
      </c>
      <c r="L60" s="90">
        <f>'Segment Data'!L66</f>
        <v>51901052.036807083</v>
      </c>
      <c r="M60" s="91">
        <f>'Segment Data'!M66</f>
        <v>11193379.274522968</v>
      </c>
      <c r="N60" s="89">
        <f>'Segment Data'!N66</f>
        <v>0.2749697665078436</v>
      </c>
      <c r="O60" s="88">
        <f>'Segment Data'!O66</f>
        <v>17698887.965480328</v>
      </c>
      <c r="P60" s="87">
        <f>'Segment Data'!P66</f>
        <v>3139317.9105100669</v>
      </c>
      <c r="Q60" s="89">
        <f>'Segment Data'!Q66</f>
        <v>0.21561886090437024</v>
      </c>
    </row>
    <row r="61" spans="2:17">
      <c r="B61" s="396"/>
      <c r="C61" s="163" t="s">
        <v>141</v>
      </c>
      <c r="D61" s="88">
        <f>'Segment Data'!D67</f>
        <v>112469.20963892547</v>
      </c>
      <c r="E61" s="87">
        <f>'Segment Data'!E67</f>
        <v>-38186.058240555692</v>
      </c>
      <c r="F61" s="89">
        <f>'Segment Data'!F67</f>
        <v>-0.25346646538176931</v>
      </c>
      <c r="G61" s="106">
        <f>'Segment Data'!G67</f>
        <v>0.97843237254508453</v>
      </c>
      <c r="H61" s="92">
        <f>'Segment Data'!H67</f>
        <v>-0.468852429490481</v>
      </c>
      <c r="I61" s="191">
        <f>'Segment Data'!I67</f>
        <v>7.8613722695277026</v>
      </c>
      <c r="J61" s="192">
        <f>'Segment Data'!J67</f>
        <v>0.12113125858138662</v>
      </c>
      <c r="K61" s="89">
        <f>'Segment Data'!K67</f>
        <v>1.5649546107166658E-2</v>
      </c>
      <c r="L61" s="90">
        <f>'Segment Data'!L67</f>
        <v>884162.32583114656</v>
      </c>
      <c r="M61" s="91">
        <f>'Segment Data'!M67</f>
        <v>-281945.75712471677</v>
      </c>
      <c r="N61" s="89">
        <f>'Segment Data'!N67</f>
        <v>-0.24178355441121516</v>
      </c>
      <c r="O61" s="88">
        <f>'Segment Data'!O67</f>
        <v>337954.59266334435</v>
      </c>
      <c r="P61" s="87">
        <f>'Segment Data'!P67</f>
        <v>-116943.59445638629</v>
      </c>
      <c r="Q61" s="89">
        <f>'Segment Data'!Q67</f>
        <v>-0.25707641350878008</v>
      </c>
    </row>
    <row r="62" spans="2:17" ht="15" thickBot="1">
      <c r="B62" s="397"/>
      <c r="C62" s="163" t="s">
        <v>140</v>
      </c>
      <c r="D62" s="155">
        <f>'Segment Data'!D68</f>
        <v>3944789.958543411</v>
      </c>
      <c r="E62" s="149">
        <f>'Segment Data'!E68</f>
        <v>-538398.83335666778</v>
      </c>
      <c r="F62" s="151">
        <f>'Segment Data'!F68</f>
        <v>-0.12009283087283994</v>
      </c>
      <c r="G62" s="152">
        <f>'Segment Data'!G68</f>
        <v>34.31792764189403</v>
      </c>
      <c r="H62" s="153">
        <f>'Segment Data'!H68</f>
        <v>-8.750270997955063</v>
      </c>
      <c r="I62" s="193">
        <f>'Segment Data'!I68</f>
        <v>4.7723637592473871</v>
      </c>
      <c r="J62" s="194">
        <f>'Segment Data'!J68</f>
        <v>0.25970925494350183</v>
      </c>
      <c r="K62" s="151">
        <f>'Segment Data'!K68</f>
        <v>5.7551326984108253E-2</v>
      </c>
      <c r="L62" s="154">
        <f>'Segment Data'!L68</f>
        <v>18825972.635995578</v>
      </c>
      <c r="M62" s="150">
        <f>'Segment Data'!M68</f>
        <v>-1405109.4594170079</v>
      </c>
      <c r="N62" s="151">
        <f>'Segment Data'!N68</f>
        <v>-6.9453005666741743E-2</v>
      </c>
      <c r="O62" s="155">
        <f>'Segment Data'!O68</f>
        <v>8411383.9773418605</v>
      </c>
      <c r="P62" s="149">
        <f>'Segment Data'!P68</f>
        <v>-1354254.6132450327</v>
      </c>
      <c r="Q62" s="151">
        <f>'Segment Data'!Q68</f>
        <v>-0.13867547940494129</v>
      </c>
    </row>
    <row r="63" spans="2:17">
      <c r="B63" s="401" t="s">
        <v>55</v>
      </c>
      <c r="C63" s="162" t="s">
        <v>67</v>
      </c>
      <c r="D63" s="127">
        <f>'Type Data'!D43</f>
        <v>3091437.6753763156</v>
      </c>
      <c r="E63" s="121">
        <f>'Type Data'!E43</f>
        <v>-201106.46058827685</v>
      </c>
      <c r="F63" s="123">
        <f>'Type Data'!F43</f>
        <v>-6.1079351493449355E-2</v>
      </c>
      <c r="G63" s="124">
        <f>'Type Data'!G43</f>
        <v>26.894140262961738</v>
      </c>
      <c r="H63" s="125">
        <f>'Type Data'!H43</f>
        <v>-4.736012171036819</v>
      </c>
      <c r="I63" s="195">
        <f>'Type Data'!I43</f>
        <v>4.9577411371758311</v>
      </c>
      <c r="J63" s="196">
        <f>'Type Data'!J43</f>
        <v>0.30509335616029176</v>
      </c>
      <c r="K63" s="123">
        <f>'Type Data'!K43</f>
        <v>6.5574135528844751E-2</v>
      </c>
      <c r="L63" s="126">
        <f>'Type Data'!L43</f>
        <v>15326547.736228382</v>
      </c>
      <c r="M63" s="122">
        <f>'Type Data'!M43</f>
        <v>7499.5681369937956</v>
      </c>
      <c r="N63" s="123">
        <f>'Type Data'!N43</f>
        <v>4.8955836254989545E-4</v>
      </c>
      <c r="O63" s="127">
        <f>'Type Data'!O43</f>
        <v>7858827.0888580503</v>
      </c>
      <c r="P63" s="121">
        <f>'Type Data'!P43</f>
        <v>-453018.93368232716</v>
      </c>
      <c r="Q63" s="123">
        <f>'Type Data'!Q43</f>
        <v>-5.4502806290421327E-2</v>
      </c>
    </row>
    <row r="64" spans="2:17">
      <c r="B64" s="399"/>
      <c r="C64" s="163" t="s">
        <v>68</v>
      </c>
      <c r="D64" s="88">
        <f>'Type Data'!D44</f>
        <v>5835347.8304704316</v>
      </c>
      <c r="E64" s="87">
        <f>'Type Data'!E44</f>
        <v>1360560.7019080445</v>
      </c>
      <c r="F64" s="89">
        <f>'Type Data'!F44</f>
        <v>0.3040503744242134</v>
      </c>
      <c r="G64" s="106">
        <f>'Type Data'!G44</f>
        <v>50.764944829993262</v>
      </c>
      <c r="H64" s="92">
        <f>'Type Data'!H44</f>
        <v>7.7774576039009702</v>
      </c>
      <c r="I64" s="191">
        <f>'Type Data'!I44</f>
        <v>6.6192124991503523</v>
      </c>
      <c r="J64" s="192">
        <f>'Type Data'!J44</f>
        <v>0.21887722028702683</v>
      </c>
      <c r="K64" s="89">
        <f>'Type Data'!K44</f>
        <v>3.4197774140028891E-2</v>
      </c>
      <c r="L64" s="90">
        <f>'Type Data'!L44</f>
        <v>38625407.296339773</v>
      </c>
      <c r="M64" s="91">
        <f>'Type Data'!M44</f>
        <v>9985269.3719984069</v>
      </c>
      <c r="N64" s="89">
        <f>'Type Data'!N44</f>
        <v>0.34864599459599277</v>
      </c>
      <c r="O64" s="88">
        <f>'Type Data'!O44</f>
        <v>11183992.843394604</v>
      </c>
      <c r="P64" s="87">
        <f>'Type Data'!P44</f>
        <v>2440895.7326895371</v>
      </c>
      <c r="Q64" s="89">
        <f>'Type Data'!Q44</f>
        <v>0.27917975767430275</v>
      </c>
    </row>
    <row r="65" spans="2:17">
      <c r="B65" s="399"/>
      <c r="C65" s="163" t="s">
        <v>69</v>
      </c>
      <c r="D65" s="88">
        <f>'Type Data'!D45</f>
        <v>2566055.0714229927</v>
      </c>
      <c r="E65" s="87">
        <f>'Type Data'!E45</f>
        <v>-72126.734855662566</v>
      </c>
      <c r="F65" s="89">
        <f>'Type Data'!F45</f>
        <v>-2.7339561922535772E-2</v>
      </c>
      <c r="G65" s="106">
        <f>'Type Data'!G45</f>
        <v>22.323544014172487</v>
      </c>
      <c r="H65" s="92">
        <f>'Type Data'!H45</f>
        <v>-3.0204116733794208</v>
      </c>
      <c r="I65" s="191">
        <f>'Type Data'!I45</f>
        <v>7.1411623870137255</v>
      </c>
      <c r="J65" s="192">
        <f>'Type Data'!J45</f>
        <v>0.1920563975228422</v>
      </c>
      <c r="K65" s="89">
        <f>'Type Data'!K45</f>
        <v>2.7637569179875605E-2</v>
      </c>
      <c r="L65" s="90">
        <f>'Type Data'!L45</f>
        <v>18324615.959051695</v>
      </c>
      <c r="M65" s="91">
        <f>'Type Data'!M45</f>
        <v>-8389.0323251858354</v>
      </c>
      <c r="N65" s="89">
        <f>'Type Data'!N45</f>
        <v>-4.5759177664172915E-4</v>
      </c>
      <c r="O65" s="88">
        <f>'Type Data'!O45</f>
        <v>7557057.7851242647</v>
      </c>
      <c r="P65" s="87">
        <f>'Type Data'!P45</f>
        <v>-226953.62840745132</v>
      </c>
      <c r="Q65" s="89">
        <f>'Type Data'!Q45</f>
        <v>-2.9156384330695534E-2</v>
      </c>
    </row>
    <row r="66" spans="2:17" ht="15" thickBot="1">
      <c r="B66" s="402"/>
      <c r="C66" s="164" t="s">
        <v>70</v>
      </c>
      <c r="D66" s="155">
        <f>'Type Data'!D46</f>
        <v>1996.7558790263224</v>
      </c>
      <c r="E66" s="149">
        <f>'Type Data'!E46</f>
        <v>-2000.98055859241</v>
      </c>
      <c r="F66" s="151">
        <f>'Type Data'!F46</f>
        <v>-0.50052838395327082</v>
      </c>
      <c r="G66" s="152">
        <f>'Type Data'!G46</f>
        <v>1.7370892872647169E-2</v>
      </c>
      <c r="H66" s="153">
        <f>'Type Data'!H46</f>
        <v>-2.1033759484666188E-2</v>
      </c>
      <c r="I66" s="193">
        <f>'Type Data'!I46</f>
        <v>6.3792963164444512</v>
      </c>
      <c r="J66" s="194">
        <f>'Type Data'!J46</f>
        <v>0.13270978032566116</v>
      </c>
      <c r="K66" s="151">
        <f>'Type Data'!K46</f>
        <v>2.1245167990279396E-2</v>
      </c>
      <c r="L66" s="154">
        <f>'Type Data'!L46</f>
        <v>12737.897423911421</v>
      </c>
      <c r="M66" s="150">
        <f>'Type Data'!M46</f>
        <v>-12234.309182269248</v>
      </c>
      <c r="N66" s="151">
        <f>'Type Data'!N46</f>
        <v>-0.4899170255639817</v>
      </c>
      <c r="O66" s="155">
        <f>'Type Data'!O46</f>
        <v>7987.0235161052897</v>
      </c>
      <c r="P66" s="149">
        <f>'Type Data'!P46</f>
        <v>-8003.9222343696401</v>
      </c>
      <c r="Q66" s="151">
        <f>'Type Data'!Q46</f>
        <v>-0.50052838395327082</v>
      </c>
    </row>
    <row r="67" spans="2:17" ht="15" thickBot="1">
      <c r="B67" s="105" t="s">
        <v>71</v>
      </c>
      <c r="C67" s="165" t="s">
        <v>72</v>
      </c>
      <c r="D67" s="148">
        <f>Granola!D13</f>
        <v>186176.04414623691</v>
      </c>
      <c r="E67" s="142">
        <f>Granola!E13</f>
        <v>-3462.2183795981691</v>
      </c>
      <c r="F67" s="144">
        <f>Granola!F13</f>
        <v>-1.8256961087304305E-2</v>
      </c>
      <c r="G67" s="145">
        <f>Granola!G13</f>
        <v>1.6196492281743158</v>
      </c>
      <c r="H67" s="146">
        <f>Granola!H13</f>
        <v>-0.20212958581067131</v>
      </c>
      <c r="I67" s="197">
        <f>Granola!I13</f>
        <v>6.1680876408538872</v>
      </c>
      <c r="J67" s="198">
        <f>Granola!J13</f>
        <v>0.18388975423396836</v>
      </c>
      <c r="K67" s="144">
        <f>Granola!K13</f>
        <v>3.072922348459229E-2</v>
      </c>
      <c r="L67" s="147">
        <f>Granola!L13</f>
        <v>1148350.1569214715</v>
      </c>
      <c r="M67" s="143">
        <f>Granola!M13</f>
        <v>13517.267092095921</v>
      </c>
      <c r="N67" s="144">
        <f>Granola!N13</f>
        <v>1.1911240159886686E-2</v>
      </c>
      <c r="O67" s="148">
        <f>Granola!O13</f>
        <v>440020.60704489629</v>
      </c>
      <c r="P67" s="142">
        <f>Granola!P13</f>
        <v>-8607.0323624637094</v>
      </c>
      <c r="Q67" s="144">
        <f>Granola!Q13</f>
        <v>-1.9185247645093054E-2</v>
      </c>
    </row>
    <row r="68" spans="2:17">
      <c r="B68" s="398" t="s">
        <v>73</v>
      </c>
      <c r="C68" s="166" t="s">
        <v>14</v>
      </c>
      <c r="D68" s="136">
        <f>'NB vs PL'!D23</f>
        <v>11066098.612375408</v>
      </c>
      <c r="E68" s="128">
        <f>'NB vs PL'!E23</f>
        <v>1135277.9310554285</v>
      </c>
      <c r="F68" s="132">
        <f>'NB vs PL'!F23</f>
        <v>0.11431864167992711</v>
      </c>
      <c r="G68" s="133">
        <f>'NB vs PL'!G23</f>
        <v>96.27016278397474</v>
      </c>
      <c r="H68" s="134">
        <f>'NB vs PL'!H23</f>
        <v>0.86874704780183265</v>
      </c>
      <c r="I68" s="199">
        <f>'NB vs PL'!I23</f>
        <v>6.2360921100759423</v>
      </c>
      <c r="J68" s="200">
        <f>'NB vs PL'!J23</f>
        <v>0.29370290993166481</v>
      </c>
      <c r="K68" s="132">
        <f>'NB vs PL'!K23</f>
        <v>4.9425054475485029E-2</v>
      </c>
      <c r="L68" s="135">
        <f>'NB vs PL'!L23</f>
        <v>69009210.245956615</v>
      </c>
      <c r="M68" s="129">
        <f>'NB vs PL'!M23</f>
        <v>9996408.680711329</v>
      </c>
      <c r="N68" s="132">
        <f>'NB vs PL'!N23</f>
        <v>0.16939390124800591</v>
      </c>
      <c r="O68" s="136">
        <f>'NB vs PL'!O23</f>
        <v>25586227.516036529</v>
      </c>
      <c r="P68" s="128">
        <f>'NB vs PL'!P23</f>
        <v>1915073.6700541377</v>
      </c>
      <c r="Q68" s="132">
        <f>'NB vs PL'!Q23</f>
        <v>8.090326658829837E-2</v>
      </c>
    </row>
    <row r="69" spans="2:17" ht="15" thickBot="1">
      <c r="B69" s="400"/>
      <c r="C69" s="167" t="s">
        <v>13</v>
      </c>
      <c r="D69" s="141">
        <f>'NB vs PL'!D24</f>
        <v>428738.72077334701</v>
      </c>
      <c r="E69" s="130">
        <f>'NB vs PL'!E24</f>
        <v>-49951.405149916303</v>
      </c>
      <c r="F69" s="137">
        <f>'NB vs PL'!F24</f>
        <v>-0.10435018907810893</v>
      </c>
      <c r="G69" s="138">
        <f>'NB vs PL'!G24</f>
        <v>3.7298372160252535</v>
      </c>
      <c r="H69" s="139">
        <f>'NB vs PL'!H24</f>
        <v>-0.86874704780178824</v>
      </c>
      <c r="I69" s="201">
        <f>'NB vs PL'!I24</f>
        <v>7.6505771094586361</v>
      </c>
      <c r="J69" s="202">
        <f>'NB vs PL'!J24</f>
        <v>0.74765276190222707</v>
      </c>
      <c r="K69" s="137">
        <f>'NB vs PL'!K24</f>
        <v>0.10830956914179297</v>
      </c>
      <c r="L69" s="140">
        <f>'NB vs PL'!L24</f>
        <v>3280098.6430871463</v>
      </c>
      <c r="M69" s="131">
        <f>'NB vs PL'!M24</f>
        <v>-24263.082083391491</v>
      </c>
      <c r="N69" s="137">
        <f>'NB vs PL'!N24</f>
        <v>-7.3427439552306503E-3</v>
      </c>
      <c r="O69" s="141">
        <f>'NB vs PL'!O24</f>
        <v>1021637.2248564832</v>
      </c>
      <c r="P69" s="130">
        <f>'NB vs PL'!P24</f>
        <v>-162154.42168875865</v>
      </c>
      <c r="Q69" s="137">
        <f>'NB vs PL'!Q24</f>
        <v>-0.13697885279220162</v>
      </c>
    </row>
    <row r="70" spans="2:17">
      <c r="B70" s="401" t="s">
        <v>56</v>
      </c>
      <c r="C70" s="162" t="s">
        <v>63</v>
      </c>
      <c r="D70" s="127">
        <f>Package!D43</f>
        <v>5335535.0844977973</v>
      </c>
      <c r="E70" s="121">
        <f>Package!E43</f>
        <v>-267790.75480189733</v>
      </c>
      <c r="F70" s="123">
        <f>Package!F43</f>
        <v>-4.7791394340073914E-2</v>
      </c>
      <c r="G70" s="124">
        <f>Package!G43</f>
        <v>46.416795034682302</v>
      </c>
      <c r="H70" s="125">
        <f>Package!H43</f>
        <v>-7.4121114630249281</v>
      </c>
      <c r="I70" s="195">
        <f>Package!I43</f>
        <v>6.0192040164710496</v>
      </c>
      <c r="J70" s="196">
        <f>Package!J43</f>
        <v>0.28416521499580671</v>
      </c>
      <c r="K70" s="123">
        <f>Package!K43</f>
        <v>4.9548961189715045E-2</v>
      </c>
      <c r="L70" s="126">
        <f>Package!L43</f>
        <v>32115674.210631341</v>
      </c>
      <c r="M70" s="122">
        <f>Package!M43</f>
        <v>-19616.8950612396</v>
      </c>
      <c r="N70" s="123">
        <f>Package!N43</f>
        <v>-6.1044709371761631E-4</v>
      </c>
      <c r="O70" s="127">
        <f>Package!O43</f>
        <v>15099255.449867859</v>
      </c>
      <c r="P70" s="121">
        <f>Package!P43</f>
        <v>-681940.36921986565</v>
      </c>
      <c r="Q70" s="123">
        <f>Package!Q43</f>
        <v>-4.3212211358219309E-2</v>
      </c>
    </row>
    <row r="71" spans="2:17">
      <c r="B71" s="399"/>
      <c r="C71" s="163" t="s">
        <v>64</v>
      </c>
      <c r="D71" s="88">
        <f>Package!D44</f>
        <v>309637.35916371847</v>
      </c>
      <c r="E71" s="87">
        <f>Package!E44</f>
        <v>11627.90681480366</v>
      </c>
      <c r="F71" s="89">
        <f>Package!F44</f>
        <v>3.9018583884344378E-2</v>
      </c>
      <c r="G71" s="106">
        <f>Package!G44</f>
        <v>2.6937080551004224</v>
      </c>
      <c r="H71" s="92">
        <f>Package!H44</f>
        <v>-0.16914936315165452</v>
      </c>
      <c r="I71" s="191">
        <f>Package!I44</f>
        <v>4.7300139034219661</v>
      </c>
      <c r="J71" s="192">
        <f>Package!J44</f>
        <v>5.5763678349490142E-2</v>
      </c>
      <c r="K71" s="89">
        <f>Package!K44</f>
        <v>1.1929972865033238E-2</v>
      </c>
      <c r="L71" s="90">
        <f>Package!L44</f>
        <v>1464589.0138632492</v>
      </c>
      <c r="M71" s="91">
        <f>Package!M44</f>
        <v>71618.264147608774</v>
      </c>
      <c r="N71" s="89">
        <f>Package!N44</f>
        <v>5.1414047396349742E-2</v>
      </c>
      <c r="O71" s="88">
        <f>Package!O44</f>
        <v>257068.72496811839</v>
      </c>
      <c r="P71" s="87">
        <f>Package!P44</f>
        <v>6509.0145920941432</v>
      </c>
      <c r="Q71" s="89">
        <f>Package!Q44</f>
        <v>2.59778979722072E-2</v>
      </c>
    </row>
    <row r="72" spans="2:17">
      <c r="B72" s="399"/>
      <c r="C72" s="163" t="s">
        <v>65</v>
      </c>
      <c r="D72" s="88">
        <f>Package!D45</f>
        <v>8130.1121489703655</v>
      </c>
      <c r="E72" s="87">
        <f>Package!E45</f>
        <v>1686.9261944470882</v>
      </c>
      <c r="F72" s="89">
        <f>Package!F45</f>
        <v>0.26181553758553622</v>
      </c>
      <c r="G72" s="106">
        <f>Package!G45</f>
        <v>7.0728379300547303E-2</v>
      </c>
      <c r="H72" s="92">
        <f>Package!H45</f>
        <v>8.831273146049437E-3</v>
      </c>
      <c r="I72" s="191">
        <f>Package!I45</f>
        <v>6.9080523087556704</v>
      </c>
      <c r="J72" s="192">
        <f>Package!J45</f>
        <v>-0.6451028104615455</v>
      </c>
      <c r="K72" s="89">
        <f>Package!K45</f>
        <v>-8.5408388981742744E-2</v>
      </c>
      <c r="L72" s="90">
        <f>Package!L45</f>
        <v>56163.240001137259</v>
      </c>
      <c r="M72" s="91">
        <f>Package!M45</f>
        <v>7496.8570246613017</v>
      </c>
      <c r="N72" s="89">
        <f>Package!N45</f>
        <v>0.15404590532822388</v>
      </c>
      <c r="O72" s="88">
        <f>Package!O45</f>
        <v>54346.510925889015</v>
      </c>
      <c r="P72" s="87">
        <f>Package!P45</f>
        <v>5810.2335541248322</v>
      </c>
      <c r="Q72" s="89">
        <f>Package!Q45</f>
        <v>0.11970908913391277</v>
      </c>
    </row>
    <row r="73" spans="2:17" ht="15" thickBot="1">
      <c r="B73" s="402"/>
      <c r="C73" s="164" t="s">
        <v>66</v>
      </c>
      <c r="D73" s="155">
        <f>Package!D46</f>
        <v>5839242.8570223469</v>
      </c>
      <c r="E73" s="149">
        <f>Package!E46</f>
        <v>1338556.3818296855</v>
      </c>
      <c r="F73" s="151">
        <f>Package!F46</f>
        <v>0.29741160358706964</v>
      </c>
      <c r="G73" s="152">
        <f>Package!G46</f>
        <v>50.798829838010576</v>
      </c>
      <c r="H73" s="153">
        <f>Package!H46</f>
        <v>7.5625379648040862</v>
      </c>
      <c r="I73" s="193">
        <f>Package!I46</f>
        <v>6.6166875181479181</v>
      </c>
      <c r="J73" s="194">
        <f>Package!J46</f>
        <v>0.23251958282302443</v>
      </c>
      <c r="K73" s="151">
        <f>Package!K46</f>
        <v>3.6421282331319402E-2</v>
      </c>
      <c r="L73" s="154">
        <f>Package!L46</f>
        <v>38636445.327494152</v>
      </c>
      <c r="M73" s="150">
        <f>Package!M46</f>
        <v>9903307.0456187464</v>
      </c>
      <c r="N73" s="151">
        <f>Package!N46</f>
        <v>0.34466499790124422</v>
      </c>
      <c r="O73" s="155">
        <f>Package!O46</f>
        <v>11187900.927231038</v>
      </c>
      <c r="P73" s="149">
        <f>Package!P46</f>
        <v>2417022.0681282617</v>
      </c>
      <c r="Q73" s="151">
        <f>Package!Q46</f>
        <v>0.27557353224868425</v>
      </c>
    </row>
    <row r="74" spans="2:17">
      <c r="B74" s="398" t="s">
        <v>74</v>
      </c>
      <c r="C74" s="168" t="s">
        <v>75</v>
      </c>
      <c r="D74" s="127">
        <f>Flavor!D133</f>
        <v>2423083.5351500334</v>
      </c>
      <c r="E74" s="121">
        <f>Flavor!E133</f>
        <v>-184223.41904257983</v>
      </c>
      <c r="F74" s="123">
        <f>Flavor!F133</f>
        <v>-7.0656590220934318E-2</v>
      </c>
      <c r="G74" s="124">
        <f>Flavor!G133</f>
        <v>21.079754892767024</v>
      </c>
      <c r="H74" s="125">
        <f>Flavor!H133</f>
        <v>-3.9675984600761467</v>
      </c>
      <c r="I74" s="195">
        <f>Flavor!I133</f>
        <v>5.7725095948256717</v>
      </c>
      <c r="J74" s="196">
        <f>Flavor!J133</f>
        <v>0.36863708107812521</v>
      </c>
      <c r="K74" s="123">
        <f>Flavor!K133</f>
        <v>6.8217205372685233E-2</v>
      </c>
      <c r="L74" s="126">
        <f>Flavor!L133</f>
        <v>13987272.955717675</v>
      </c>
      <c r="M74" s="122">
        <f>Flavor!M133</f>
        <v>-102281.42894661985</v>
      </c>
      <c r="N74" s="123">
        <f>Flavor!N133</f>
        <v>-7.2593799742841801E-3</v>
      </c>
      <c r="O74" s="127">
        <f>Flavor!O133</f>
        <v>6350855.4549088525</v>
      </c>
      <c r="P74" s="121">
        <f>Flavor!P133</f>
        <v>-376604.12430469692</v>
      </c>
      <c r="Q74" s="123">
        <f>Flavor!Q133</f>
        <v>-5.598013928888184E-2</v>
      </c>
    </row>
    <row r="75" spans="2:17">
      <c r="B75" s="399"/>
      <c r="C75" s="163" t="s">
        <v>76</v>
      </c>
      <c r="D75" s="88">
        <f>Flavor!D134</f>
        <v>3640654.0315990546</v>
      </c>
      <c r="E75" s="87">
        <f>Flavor!E134</f>
        <v>733896.33545725001</v>
      </c>
      <c r="F75" s="89">
        <f>Flavor!F134</f>
        <v>0.25247936435546892</v>
      </c>
      <c r="G75" s="106">
        <f>Flavor!G134</f>
        <v>31.672079613516207</v>
      </c>
      <c r="H75" s="92">
        <f>Flavor!H134</f>
        <v>3.7480229506498191</v>
      </c>
      <c r="I75" s="191">
        <f>Flavor!I134</f>
        <v>6.5425817821610268</v>
      </c>
      <c r="J75" s="192">
        <f>Flavor!J134</f>
        <v>0.2116858939586983</v>
      </c>
      <c r="K75" s="89">
        <f>Flavor!K134</f>
        <v>3.3436957058980629E-2</v>
      </c>
      <c r="L75" s="90">
        <f>Flavor!L134</f>
        <v>23819276.742291071</v>
      </c>
      <c r="M75" s="91">
        <f>Flavor!M134</f>
        <v>5416896.3957864456</v>
      </c>
      <c r="N75" s="89">
        <f>Flavor!N134</f>
        <v>0.29435846307868202</v>
      </c>
      <c r="O75" s="88">
        <f>Flavor!O134</f>
        <v>7674404.229542261</v>
      </c>
      <c r="P75" s="87">
        <f>Flavor!P134</f>
        <v>1153266.5725384569</v>
      </c>
      <c r="Q75" s="89">
        <f>Flavor!Q134</f>
        <v>0.17685051799203019</v>
      </c>
    </row>
    <row r="76" spans="2:17">
      <c r="B76" s="399"/>
      <c r="C76" s="163" t="s">
        <v>77</v>
      </c>
      <c r="D76" s="88">
        <f>Flavor!D135</f>
        <v>570093.69032278273</v>
      </c>
      <c r="E76" s="87">
        <f>Flavor!E135</f>
        <v>62841.99454386154</v>
      </c>
      <c r="F76" s="89">
        <f>Flavor!F135</f>
        <v>0.12388720445254139</v>
      </c>
      <c r="G76" s="106">
        <f>Flavor!G135</f>
        <v>4.9595629220323953</v>
      </c>
      <c r="H76" s="92">
        <f>Flavor!H135</f>
        <v>8.6599099121904999E-2</v>
      </c>
      <c r="I76" s="191">
        <f>Flavor!I135</f>
        <v>5.417159294454164</v>
      </c>
      <c r="J76" s="192">
        <f>Flavor!J135</f>
        <v>0.11424431344005015</v>
      </c>
      <c r="K76" s="89">
        <f>Flavor!K135</f>
        <v>2.1543681889880574E-2</v>
      </c>
      <c r="L76" s="90">
        <f>Flavor!L135</f>
        <v>3088288.3332417365</v>
      </c>
      <c r="M76" s="91">
        <f>Flavor!M135</f>
        <v>398375.71655088151</v>
      </c>
      <c r="N76" s="89">
        <f>Flavor!N135</f>
        <v>0.14809987286537413</v>
      </c>
      <c r="O76" s="88">
        <f>Flavor!O135</f>
        <v>1288460.7896894075</v>
      </c>
      <c r="P76" s="87">
        <f>Flavor!P135</f>
        <v>182313.11167589109</v>
      </c>
      <c r="Q76" s="89">
        <f>Flavor!Q135</f>
        <v>0.16481805757012433</v>
      </c>
    </row>
    <row r="77" spans="2:17">
      <c r="B77" s="399"/>
      <c r="C77" s="163" t="s">
        <v>78</v>
      </c>
      <c r="D77" s="88">
        <f>Flavor!D136</f>
        <v>107712.50182864637</v>
      </c>
      <c r="E77" s="87">
        <f>Flavor!E136</f>
        <v>82424.089403073594</v>
      </c>
      <c r="F77" s="89">
        <f>Flavor!F136</f>
        <v>3.2593619566138776</v>
      </c>
      <c r="G77" s="106">
        <f>Flavor!G136</f>
        <v>0.93705111874898539</v>
      </c>
      <c r="H77" s="92">
        <f>Flavor!H136</f>
        <v>0.69411547178297861</v>
      </c>
      <c r="I77" s="191">
        <f>Flavor!I136</f>
        <v>6.3990867917571759</v>
      </c>
      <c r="J77" s="192">
        <f>Flavor!J136</f>
        <v>-1.4532897479773155E-2</v>
      </c>
      <c r="K77" s="89">
        <f>Flavor!K136</f>
        <v>-2.2659431310156439E-3</v>
      </c>
      <c r="L77" s="90">
        <f>Flavor!L136</f>
        <v>689261.64775881171</v>
      </c>
      <c r="M77" s="91">
        <f>Flavor!M136</f>
        <v>527071.38791661384</v>
      </c>
      <c r="N77" s="89">
        <f>Flavor!N136</f>
        <v>3.2497104846457794</v>
      </c>
      <c r="O77" s="88">
        <f>Flavor!O136</f>
        <v>227930.48298156261</v>
      </c>
      <c r="P77" s="87">
        <f>Flavor!P136</f>
        <v>172037.95419359207</v>
      </c>
      <c r="Q77" s="89">
        <f>Flavor!Q136</f>
        <v>3.0780134290617194</v>
      </c>
    </row>
    <row r="78" spans="2:17">
      <c r="B78" s="399"/>
      <c r="C78" s="163" t="s">
        <v>79</v>
      </c>
      <c r="D78" s="88">
        <f>Flavor!D137</f>
        <v>102696.0884940828</v>
      </c>
      <c r="E78" s="87">
        <f>Flavor!E137</f>
        <v>17216.864603731738</v>
      </c>
      <c r="F78" s="89">
        <f>Flavor!F137</f>
        <v>0.20141578058566331</v>
      </c>
      <c r="G78" s="106">
        <f>Flavor!G137</f>
        <v>0.89341054177363954</v>
      </c>
      <c r="H78" s="92">
        <f>Flavor!H137</f>
        <v>7.2245883095615304E-2</v>
      </c>
      <c r="I78" s="191">
        <f>Flavor!I137</f>
        <v>4.3859879525176257</v>
      </c>
      <c r="J78" s="192">
        <f>Flavor!J137</f>
        <v>-0.32454770080154471</v>
      </c>
      <c r="K78" s="89">
        <f>Flavor!K137</f>
        <v>-6.8898258008695812E-2</v>
      </c>
      <c r="L78" s="90">
        <f>Flavor!L137</f>
        <v>450423.80690573109</v>
      </c>
      <c r="M78" s="91">
        <f>Flavor!M137</f>
        <v>47770.875152180612</v>
      </c>
      <c r="N78" s="89">
        <f>Flavor!N137</f>
        <v>0.11864032615915351</v>
      </c>
      <c r="O78" s="88">
        <f>Flavor!O137</f>
        <v>136635.25472033425</v>
      </c>
      <c r="P78" s="87">
        <f>Flavor!P137</f>
        <v>13957.293965011457</v>
      </c>
      <c r="Q78" s="89">
        <f>Flavor!Q137</f>
        <v>0.11377181263103016</v>
      </c>
    </row>
    <row r="79" spans="2:17">
      <c r="B79" s="399"/>
      <c r="C79" s="163" t="s">
        <v>80</v>
      </c>
      <c r="D79" s="88">
        <f>Flavor!D138</f>
        <v>1072234.1655311587</v>
      </c>
      <c r="E79" s="87">
        <f>Flavor!E138</f>
        <v>-90831.15403110208</v>
      </c>
      <c r="F79" s="89">
        <f>Flavor!F138</f>
        <v>-7.8096348075521599E-2</v>
      </c>
      <c r="G79" s="106">
        <f>Flavor!G138</f>
        <v>9.3279629320117117</v>
      </c>
      <c r="H79" s="92">
        <f>Flavor!H138</f>
        <v>-1.8451396383123946</v>
      </c>
      <c r="I79" s="191">
        <f>Flavor!I138</f>
        <v>5.9602072243991522</v>
      </c>
      <c r="J79" s="192">
        <f>Flavor!J138</f>
        <v>0.50131556206440564</v>
      </c>
      <c r="K79" s="89">
        <f>Flavor!K138</f>
        <v>9.1834678735865399E-2</v>
      </c>
      <c r="L79" s="90">
        <f>Flavor!L138</f>
        <v>6390737.8196464088</v>
      </c>
      <c r="M79" s="91">
        <f>Flavor!M138</f>
        <v>41690.243937285617</v>
      </c>
      <c r="N79" s="89">
        <f>Flavor!N138</f>
        <v>6.5663776243839603E-3</v>
      </c>
      <c r="O79" s="88">
        <f>Flavor!O138</f>
        <v>2866481.2131164148</v>
      </c>
      <c r="P79" s="87">
        <f>Flavor!P138</f>
        <v>-245385.59402812785</v>
      </c>
      <c r="Q79" s="89">
        <f>Flavor!Q138</f>
        <v>-7.8854786928780646E-2</v>
      </c>
    </row>
    <row r="80" spans="2:17">
      <c r="B80" s="399"/>
      <c r="C80" s="163" t="s">
        <v>81</v>
      </c>
      <c r="D80" s="88">
        <f>Flavor!D139</f>
        <v>430.07110565274957</v>
      </c>
      <c r="E80" s="87">
        <f>Flavor!E139</f>
        <v>30.980685899508046</v>
      </c>
      <c r="F80" s="89">
        <f>Flavor!F139</f>
        <v>7.762823752738407E-2</v>
      </c>
      <c r="G80" s="106">
        <f>Flavor!G139</f>
        <v>3.7414283750889878E-3</v>
      </c>
      <c r="H80" s="92">
        <f>Flavor!H139</f>
        <v>-9.2473401309020771E-5</v>
      </c>
      <c r="I80" s="191">
        <f>Flavor!I139</f>
        <v>7.2109838104699282</v>
      </c>
      <c r="J80" s="192">
        <f>Flavor!J139</f>
        <v>-0.26278144058639619</v>
      </c>
      <c r="K80" s="89">
        <f>Flavor!K139</f>
        <v>-3.5160515718533611E-2</v>
      </c>
      <c r="L80" s="90">
        <f>Flavor!L139</f>
        <v>3101.235780212879</v>
      </c>
      <c r="M80" s="91">
        <f>Flavor!M139</f>
        <v>118.52766903162001</v>
      </c>
      <c r="N80" s="89">
        <f>Flavor!N139</f>
        <v>3.9738272943066769E-2</v>
      </c>
      <c r="O80" s="88">
        <f>Flavor!O139</f>
        <v>910.89103353023529</v>
      </c>
      <c r="P80" s="87">
        <f>Flavor!P139</f>
        <v>-298.96231973171234</v>
      </c>
      <c r="Q80" s="89">
        <f>Flavor!Q139</f>
        <v>-0.24710624550129542</v>
      </c>
    </row>
    <row r="81" spans="2:17">
      <c r="B81" s="399"/>
      <c r="C81" s="163" t="s">
        <v>82</v>
      </c>
      <c r="D81" s="88">
        <f>Flavor!D140</f>
        <v>661506.87449616182</v>
      </c>
      <c r="E81" s="87">
        <f>Flavor!E140</f>
        <v>-75291.63820948347</v>
      </c>
      <c r="F81" s="89">
        <f>Flavor!F140</f>
        <v>-0.10218755455002236</v>
      </c>
      <c r="G81" s="106">
        <f>Flavor!G140</f>
        <v>5.7548171872646856</v>
      </c>
      <c r="H81" s="92">
        <f>Flavor!H140</f>
        <v>-1.3233109433383294</v>
      </c>
      <c r="I81" s="191">
        <f>Flavor!I140</f>
        <v>6.716845278418023</v>
      </c>
      <c r="J81" s="192">
        <f>Flavor!J140</f>
        <v>0.20957901782145516</v>
      </c>
      <c r="K81" s="89">
        <f>Flavor!K140</f>
        <v>3.2206922143407354E-2</v>
      </c>
      <c r="L81" s="90">
        <f>Flavor!L140</f>
        <v>4443239.3266006084</v>
      </c>
      <c r="M81" s="91">
        <f>Flavor!M140</f>
        <v>-351304.775986569</v>
      </c>
      <c r="N81" s="89">
        <f>Flavor!N140</f>
        <v>-7.3271779020032776E-2</v>
      </c>
      <c r="O81" s="88">
        <f>Flavor!O140</f>
        <v>1990083.4740850558</v>
      </c>
      <c r="P81" s="87">
        <f>Flavor!P140</f>
        <v>-184768.23731102981</v>
      </c>
      <c r="Q81" s="89">
        <f>Flavor!Q140</f>
        <v>-8.4956705941308969E-2</v>
      </c>
    </row>
    <row r="82" spans="2:17">
      <c r="B82" s="399"/>
      <c r="C82" s="163" t="s">
        <v>83</v>
      </c>
      <c r="D82" s="88">
        <f>Flavor!D141</f>
        <v>9951.7239229113984</v>
      </c>
      <c r="E82" s="87">
        <f>Flavor!E141</f>
        <v>-638.83853551228822</v>
      </c>
      <c r="F82" s="89">
        <f>Flavor!F141</f>
        <v>-6.0321492651616335E-2</v>
      </c>
      <c r="G82" s="106">
        <f>Flavor!G141</f>
        <v>8.6575595934817381E-2</v>
      </c>
      <c r="H82" s="92">
        <f>Flavor!H141</f>
        <v>-1.516369474399587E-2</v>
      </c>
      <c r="I82" s="191">
        <f>Flavor!I141</f>
        <v>4.8048109294626959</v>
      </c>
      <c r="J82" s="192">
        <f>Flavor!J141</f>
        <v>-6.0739680281188591E-2</v>
      </c>
      <c r="K82" s="89">
        <f>Flavor!K141</f>
        <v>-1.2483619050133741E-2</v>
      </c>
      <c r="L82" s="90">
        <f>Flavor!L141</f>
        <v>47816.151871800059</v>
      </c>
      <c r="M82" s="91">
        <f>Flavor!M141</f>
        <v>-3712.7657553140016</v>
      </c>
      <c r="N82" s="89">
        <f>Flavor!N141</f>
        <v>-7.2052081166951915E-2</v>
      </c>
      <c r="O82" s="88">
        <f>Flavor!O141</f>
        <v>26498.94169894798</v>
      </c>
      <c r="P82" s="87">
        <f>Flavor!P141</f>
        <v>-1961.1105682458146</v>
      </c>
      <c r="Q82" s="89">
        <f>Flavor!Q141</f>
        <v>-6.8907483016340337E-2</v>
      </c>
    </row>
    <row r="83" spans="2:17">
      <c r="B83" s="399"/>
      <c r="C83" s="163" t="s">
        <v>84</v>
      </c>
      <c r="D83" s="88">
        <f>Flavor!D142</f>
        <v>82770.169193499707</v>
      </c>
      <c r="E83" s="87">
        <f>Flavor!E142</f>
        <v>9185.9999016676302</v>
      </c>
      <c r="F83" s="89">
        <f>Flavor!F142</f>
        <v>0.12483663252670961</v>
      </c>
      <c r="G83" s="106">
        <f>Flavor!G142</f>
        <v>0.72006385818794971</v>
      </c>
      <c r="H83" s="92">
        <f>Flavor!H142</f>
        <v>1.3170223564600958E-2</v>
      </c>
      <c r="I83" s="191">
        <f>Flavor!I142</f>
        <v>5.8746915591980073</v>
      </c>
      <c r="J83" s="192">
        <f>Flavor!J142</f>
        <v>-0.34012787029982849</v>
      </c>
      <c r="K83" s="89">
        <f>Flavor!K142</f>
        <v>-5.4728520137762263E-2</v>
      </c>
      <c r="L83" s="90">
        <f>Flavor!L142</f>
        <v>486249.2143144437</v>
      </c>
      <c r="M83" s="91">
        <f>Flavor!M142</f>
        <v>28936.889296107693</v>
      </c>
      <c r="N83" s="89">
        <f>Flavor!N142</f>
        <v>6.3275988231778935E-2</v>
      </c>
      <c r="O83" s="88">
        <f>Flavor!O142</f>
        <v>241539.21489758792</v>
      </c>
      <c r="P83" s="87">
        <f>Flavor!P142</f>
        <v>25845.956919513032</v>
      </c>
      <c r="Q83" s="89">
        <f>Flavor!Q142</f>
        <v>0.11982737505008274</v>
      </c>
    </row>
    <row r="84" spans="2:17">
      <c r="B84" s="399"/>
      <c r="C84" s="163" t="s">
        <v>85</v>
      </c>
      <c r="D84" s="88">
        <f>Flavor!D143</f>
        <v>1350.0769129914056</v>
      </c>
      <c r="E84" s="87">
        <f>Flavor!E143</f>
        <v>1153.6284066584717</v>
      </c>
      <c r="F84" s="89">
        <f>Flavor!F143</f>
        <v>5.8724213698186309</v>
      </c>
      <c r="G84" s="106">
        <f>Flavor!G143</f>
        <v>1.1745071929796357E-2</v>
      </c>
      <c r="H84" s="92">
        <f>Flavor!H143</f>
        <v>9.8578698319202566E-3</v>
      </c>
      <c r="I84" s="191">
        <f>Flavor!I143</f>
        <v>5.8366420230900751</v>
      </c>
      <c r="J84" s="192">
        <f>Flavor!J143</f>
        <v>0.54225877421923574</v>
      </c>
      <c r="K84" s="89">
        <f>Flavor!K143</f>
        <v>0.10242151894366282</v>
      </c>
      <c r="L84" s="90">
        <f>Flavor!L143</f>
        <v>7879.9156447693613</v>
      </c>
      <c r="M84" s="91">
        <f>Flavor!M143</f>
        <v>6839.8419635745795</v>
      </c>
      <c r="N84" s="89">
        <f>Flavor!N143</f>
        <v>6.576305205336344</v>
      </c>
      <c r="O84" s="88">
        <f>Flavor!O143</f>
        <v>3205.0143957564374</v>
      </c>
      <c r="P84" s="87">
        <f>Flavor!P143</f>
        <v>2455.1334531733532</v>
      </c>
      <c r="Q84" s="89">
        <f>Flavor!Q143</f>
        <v>3.2740310011296669</v>
      </c>
    </row>
    <row r="85" spans="2:17">
      <c r="B85" s="399"/>
      <c r="C85" s="163" t="s">
        <v>86</v>
      </c>
      <c r="D85" s="88">
        <f>Flavor!D144</f>
        <v>15295.537457790326</v>
      </c>
      <c r="E85" s="87">
        <f>Flavor!E144</f>
        <v>6738.1418351595257</v>
      </c>
      <c r="F85" s="89">
        <f>Flavor!F144</f>
        <v>0.7874056701714135</v>
      </c>
      <c r="G85" s="106">
        <f>Flavor!G144</f>
        <v>0.13306440982580189</v>
      </c>
      <c r="H85" s="92">
        <f>Flavor!H144</f>
        <v>5.0856938398073412E-2</v>
      </c>
      <c r="I85" s="191">
        <f>Flavor!I144</f>
        <v>3.0565610869490092</v>
      </c>
      <c r="J85" s="192">
        <f>Flavor!J144</f>
        <v>-0.90461864439749684</v>
      </c>
      <c r="K85" s="89">
        <f>Flavor!K144</f>
        <v>-0.2283710171590709</v>
      </c>
      <c r="L85" s="90">
        <f>Flavor!L144</f>
        <v>46751.744597452882</v>
      </c>
      <c r="M85" s="91">
        <f>Flavor!M144</f>
        <v>12854.362503974444</v>
      </c>
      <c r="N85" s="89">
        <f>Flavor!N144</f>
        <v>0.37921401919847703</v>
      </c>
      <c r="O85" s="88">
        <f>Flavor!O144</f>
        <v>18854.924385666847</v>
      </c>
      <c r="P85" s="87">
        <f>Flavor!P144</f>
        <v>3574.8261922597885</v>
      </c>
      <c r="Q85" s="89">
        <f>Flavor!Q144</f>
        <v>0.23395309028853148</v>
      </c>
    </row>
    <row r="86" spans="2:17" ht="15" thickBot="1">
      <c r="B86" s="400"/>
      <c r="C86" s="169" t="s">
        <v>87</v>
      </c>
      <c r="D86" s="155">
        <f>Flavor!D145</f>
        <v>21688.643017692186</v>
      </c>
      <c r="E86" s="149">
        <f>Flavor!E145</f>
        <v>-5078.622735094923</v>
      </c>
      <c r="F86" s="151">
        <f>Flavor!F145</f>
        <v>-0.18973259286171645</v>
      </c>
      <c r="G86" s="152">
        <f>Flavor!G145</f>
        <v>0.18868160017494634</v>
      </c>
      <c r="H86" s="153">
        <f>Flavor!H145</f>
        <v>-6.8460798237874876E-2</v>
      </c>
      <c r="I86" s="193">
        <f>Flavor!I145</f>
        <v>3.8832992402754791</v>
      </c>
      <c r="J86" s="194">
        <f>Flavor!J145</f>
        <v>0.44908343411785889</v>
      </c>
      <c r="K86" s="151">
        <f>Flavor!K145</f>
        <v>0.13076738896625045</v>
      </c>
      <c r="L86" s="154">
        <f>Flavor!L145</f>
        <v>84223.490953210145</v>
      </c>
      <c r="M86" s="150">
        <f>Flavor!M145</f>
        <v>-7701.0761826328962</v>
      </c>
      <c r="N86" s="151">
        <f>Flavor!N145</f>
        <v>-8.3776039665789281E-2</v>
      </c>
      <c r="O86" s="155">
        <f>Flavor!O145</f>
        <v>52770.300481575534</v>
      </c>
      <c r="P86" s="149">
        <f>Flavor!P145</f>
        <v>-11639.036732298329</v>
      </c>
      <c r="Q86" s="151">
        <f>Flavor!Q145</f>
        <v>-0.18070418414104197</v>
      </c>
    </row>
    <row r="87" spans="2:17">
      <c r="B87" s="401" t="s">
        <v>88</v>
      </c>
      <c r="C87" s="241" t="s">
        <v>137</v>
      </c>
      <c r="D87" s="127">
        <f>Fat!D43</f>
        <v>2393268.1556409197</v>
      </c>
      <c r="E87" s="121">
        <f>Fat!E43</f>
        <v>1035113.4026433777</v>
      </c>
      <c r="F87" s="123">
        <f>Fat!F43</f>
        <v>0.76214687638416045</v>
      </c>
      <c r="G87" s="124">
        <f>Fat!G43</f>
        <v>20.820374280018953</v>
      </c>
      <c r="H87" s="125">
        <f>Fat!H43</f>
        <v>7.7731256806659612</v>
      </c>
      <c r="I87" s="195">
        <f>Fat!I43</f>
        <v>5.2957957787207715</v>
      </c>
      <c r="J87" s="196">
        <f>Fat!J43</f>
        <v>0.87752207459573484</v>
      </c>
      <c r="K87" s="123">
        <f>Fat!K43</f>
        <v>0.19861197683983525</v>
      </c>
      <c r="L87" s="126">
        <f>Fat!L43</f>
        <v>12674259.395990029</v>
      </c>
      <c r="M87" s="122">
        <f>Fat!M43</f>
        <v>6673559.9646885553</v>
      </c>
      <c r="N87" s="123">
        <f>Fat!N43</f>
        <v>1.1121303509849596</v>
      </c>
      <c r="O87" s="127">
        <f>Fat!O43</f>
        <v>3608948.5892488486</v>
      </c>
      <c r="P87" s="121">
        <f>Fat!P43</f>
        <v>1572859.2996538833</v>
      </c>
      <c r="Q87" s="123">
        <f>Fat!Q43</f>
        <v>0.7724903361024843</v>
      </c>
    </row>
    <row r="88" spans="2:17">
      <c r="B88" s="399"/>
      <c r="C88" s="242" t="s">
        <v>90</v>
      </c>
      <c r="D88" s="88">
        <f>Fat!D44</f>
        <v>117086.83219987714</v>
      </c>
      <c r="E88" s="87">
        <f>Fat!E44</f>
        <v>-43223.635804757112</v>
      </c>
      <c r="F88" s="89">
        <f>Fat!F44</f>
        <v>-0.26962453757859156</v>
      </c>
      <c r="G88" s="106">
        <f>Fat!G44</f>
        <v>1.0186036461970864</v>
      </c>
      <c r="H88" s="92">
        <f>Fat!H44</f>
        <v>-0.52143479531243719</v>
      </c>
      <c r="I88" s="191">
        <f>Fat!I44</f>
        <v>7.7399757835929934</v>
      </c>
      <c r="J88" s="192">
        <f>Fat!J44</f>
        <v>0.14071120942154458</v>
      </c>
      <c r="K88" s="89">
        <f>Fat!K44</f>
        <v>1.8516424589268415E-2</v>
      </c>
      <c r="L88" s="90">
        <f>Fat!L44</f>
        <v>906249.24580466538</v>
      </c>
      <c r="M88" s="91">
        <f>Fat!M44</f>
        <v>-311992.41457179724</v>
      </c>
      <c r="N88" s="89">
        <f>Fat!N44</f>
        <v>-0.25610059540681357</v>
      </c>
      <c r="O88" s="88">
        <f>Fat!O44</f>
        <v>344692.32238894352</v>
      </c>
      <c r="P88" s="87">
        <f>Fat!P44</f>
        <v>-127064.4518179415</v>
      </c>
      <c r="Q88" s="89">
        <f>Fat!Q44</f>
        <v>-0.26934314198574377</v>
      </c>
    </row>
    <row r="89" spans="2:17">
      <c r="B89" s="399"/>
      <c r="C89" s="242" t="s">
        <v>53</v>
      </c>
      <c r="D89" s="88">
        <f>Fat!D45</f>
        <v>6374285.7345753973</v>
      </c>
      <c r="E89" s="87">
        <f>Fat!E45</f>
        <v>80607.995045616291</v>
      </c>
      <c r="F89" s="89">
        <f>Fat!F45</f>
        <v>1.2807772876473772E-2</v>
      </c>
      <c r="G89" s="106">
        <f>Fat!G45</f>
        <v>55.453466193847419</v>
      </c>
      <c r="H89" s="92">
        <f>Fat!H45</f>
        <v>-5.0073744361508403</v>
      </c>
      <c r="I89" s="191">
        <f>Fat!I45</f>
        <v>6.4711583259437662</v>
      </c>
      <c r="J89" s="192">
        <f>Fat!J45</f>
        <v>0.40971635074911106</v>
      </c>
      <c r="K89" s="89">
        <f>Fat!K45</f>
        <v>6.7593874927088377E-2</v>
      </c>
      <c r="L89" s="90">
        <f>Fat!L45</f>
        <v>41249012.20324216</v>
      </c>
      <c r="M89" s="91">
        <f>Fat!M45</f>
        <v>3100249.7745081335</v>
      </c>
      <c r="N89" s="89">
        <f>Fat!N45</f>
        <v>8.1267374801469172E-2</v>
      </c>
      <c r="O89" s="88">
        <f>Fat!O45</f>
        <v>14986875.784421721</v>
      </c>
      <c r="P89" s="87">
        <f>Fat!P45</f>
        <v>168177.71822702885</v>
      </c>
      <c r="Q89" s="89">
        <f>Fat!Q45</f>
        <v>1.1349021180928573E-2</v>
      </c>
    </row>
    <row r="90" spans="2:17" ht="15" thickBot="1">
      <c r="B90" s="402"/>
      <c r="C90" s="243" t="s">
        <v>15</v>
      </c>
      <c r="D90" s="120">
        <f>Fat!D46</f>
        <v>2610196.6107325698</v>
      </c>
      <c r="E90" s="114">
        <f>Fat!E46</f>
        <v>12828.764021269046</v>
      </c>
      <c r="F90" s="116">
        <f>Fat!F46</f>
        <v>4.9391402290254703E-3</v>
      </c>
      <c r="G90" s="117">
        <f>Fat!G46</f>
        <v>22.707555879936617</v>
      </c>
      <c r="H90" s="118">
        <f>Fat!H46</f>
        <v>-2.2443164492027776</v>
      </c>
      <c r="I90" s="203">
        <f>Fat!I46</f>
        <v>6.6890700770263729</v>
      </c>
      <c r="J90" s="204">
        <f>Fat!J46</f>
        <v>0.16344075907486566</v>
      </c>
      <c r="K90" s="116">
        <f>Fat!K46</f>
        <v>2.5045976581178558E-2</v>
      </c>
      <c r="L90" s="119">
        <f>Fat!L46</f>
        <v>17459788.044006888</v>
      </c>
      <c r="M90" s="115">
        <f>Fat!M46</f>
        <v>510328.2740030475</v>
      </c>
      <c r="N90" s="116">
        <f>Fat!N46</f>
        <v>3.010882240071135E-2</v>
      </c>
      <c r="O90" s="120">
        <f>Fat!O46</f>
        <v>7667348.0448335186</v>
      </c>
      <c r="P90" s="114">
        <f>Fat!P46</f>
        <v>138946.68230243772</v>
      </c>
      <c r="Q90" s="116">
        <f>Fat!Q46</f>
        <v>1.845633297315637E-2</v>
      </c>
    </row>
    <row r="91" spans="2:17" ht="15" hidden="1" thickBot="1">
      <c r="B91" s="398" t="s">
        <v>91</v>
      </c>
      <c r="C91" s="166" t="s">
        <v>92</v>
      </c>
      <c r="D91" s="136">
        <f>Organic!D13</f>
        <v>31874.889701007214</v>
      </c>
      <c r="E91" s="128">
        <f>Organic!E13</f>
        <v>9258.8630773913028</v>
      </c>
      <c r="F91" s="132">
        <f>Organic!F13</f>
        <v>0.40939388830233747</v>
      </c>
      <c r="G91" s="133">
        <f>Organic!G13</f>
        <v>0.27729744038296711</v>
      </c>
      <c r="H91" s="134">
        <f>Organic!H13</f>
        <v>6.0034333187967998E-2</v>
      </c>
      <c r="I91" s="199">
        <f>Organic!I13</f>
        <v>2.9411931530617355</v>
      </c>
      <c r="J91" s="200">
        <f>Organic!J13</f>
        <v>-0.84605916292376948</v>
      </c>
      <c r="K91" s="132">
        <f>Organic!K13</f>
        <v>-0.22339656625270585</v>
      </c>
      <c r="L91" s="135">
        <f>Organic!L13</f>
        <v>93750.20734320044</v>
      </c>
      <c r="M91" s="129">
        <f>Organic!M13</f>
        <v>8097.6081345212442</v>
      </c>
      <c r="N91" s="132">
        <f>Organic!N13</f>
        <v>9.4540133158045617E-2</v>
      </c>
      <c r="O91" s="136">
        <f>Organic!O13</f>
        <v>19666.079717040062</v>
      </c>
      <c r="P91" s="128">
        <f>Organic!P13</f>
        <v>-582.59041059017181</v>
      </c>
      <c r="Q91" s="132">
        <f>Organic!Q13</f>
        <v>-2.8771786340437273E-2</v>
      </c>
    </row>
    <row r="92" spans="2:17" hidden="1">
      <c r="B92" s="399"/>
      <c r="C92" s="170" t="s">
        <v>93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5" t="e">
        <f>#REF!</f>
        <v>#REF!</v>
      </c>
      <c r="J92" s="206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" hidden="1" thickBot="1">
      <c r="B93" s="400"/>
      <c r="C93" s="167" t="s">
        <v>94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1" t="e">
        <f>#REF!</f>
        <v>#REF!</v>
      </c>
      <c r="J93" s="202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401" t="s">
        <v>57</v>
      </c>
      <c r="C94" s="162" t="s">
        <v>95</v>
      </c>
      <c r="D94" s="127">
        <f>Size!D73</f>
        <v>4733997.2237285888</v>
      </c>
      <c r="E94" s="121">
        <f>Size!E73</f>
        <v>-482752.20230438001</v>
      </c>
      <c r="F94" s="123">
        <f>Size!F73</f>
        <v>-9.253889019382798E-2</v>
      </c>
      <c r="G94" s="124">
        <f>Size!G73</f>
        <v>41.183681739250993</v>
      </c>
      <c r="H94" s="125">
        <f>Size!H73</f>
        <v>-8.9315400289324032</v>
      </c>
      <c r="I94" s="195">
        <f>Size!I73</f>
        <v>5.9850758685891368</v>
      </c>
      <c r="J94" s="196">
        <f>Size!J73</f>
        <v>0.32559849485709336</v>
      </c>
      <c r="K94" s="123">
        <f>Size!K73</f>
        <v>5.753154811932451E-2</v>
      </c>
      <c r="L94" s="126">
        <f>Size!L73</f>
        <v>28333332.545705944</v>
      </c>
      <c r="M94" s="122">
        <f>Size!M73</f>
        <v>-1190742.7953572683</v>
      </c>
      <c r="N94" s="123">
        <f>Size!N73</f>
        <v>-4.0331247688598658E-2</v>
      </c>
      <c r="O94" s="127">
        <f>Size!O73</f>
        <v>13644896.5202592</v>
      </c>
      <c r="P94" s="121">
        <f>Size!P73</f>
        <v>-1294206.4635474198</v>
      </c>
      <c r="Q94" s="123">
        <f>Size!Q73</f>
        <v>-8.6632140159304538E-2</v>
      </c>
    </row>
    <row r="95" spans="2:17">
      <c r="B95" s="399"/>
      <c r="C95" s="163" t="s">
        <v>96</v>
      </c>
      <c r="D95" s="88">
        <f>Size!D74</f>
        <v>47457.823795466822</v>
      </c>
      <c r="E95" s="87">
        <f>Size!E74</f>
        <v>14452.861201947686</v>
      </c>
      <c r="F95" s="89">
        <f>Size!F74</f>
        <v>0.43789963891023026</v>
      </c>
      <c r="G95" s="106">
        <f>Size!G74</f>
        <v>0.41286207381646189</v>
      </c>
      <c r="H95" s="92">
        <f>Size!H74</f>
        <v>9.5796620840964575E-2</v>
      </c>
      <c r="I95" s="191">
        <f>Size!I74</f>
        <v>1.5048705560193918</v>
      </c>
      <c r="J95" s="192">
        <f>Size!J74</f>
        <v>7.1049469106845287E-3</v>
      </c>
      <c r="K95" s="89">
        <f>Size!K74</f>
        <v>4.743697456715241E-3</v>
      </c>
      <c r="L95" s="90">
        <f>Size!L74</f>
        <v>71417.881682554478</v>
      </c>
      <c r="M95" s="91">
        <f>Size!M74</f>
        <v>21984.183780062194</v>
      </c>
      <c r="N95" s="89">
        <f>Size!N74</f>
        <v>0.44472059977034056</v>
      </c>
      <c r="O95" s="88">
        <f>Size!O74</f>
        <v>15641.896402716637</v>
      </c>
      <c r="P95" s="87">
        <f>Size!P74</f>
        <v>2640.7202908992767</v>
      </c>
      <c r="Q95" s="89">
        <f>Size!Q74</f>
        <v>0.20311395432133297</v>
      </c>
    </row>
    <row r="96" spans="2:17">
      <c r="B96" s="399"/>
      <c r="C96" s="163" t="s">
        <v>97</v>
      </c>
      <c r="D96" s="88">
        <f>Size!D75</f>
        <v>52447.857997319094</v>
      </c>
      <c r="E96" s="87">
        <f>Size!E75</f>
        <v>26207.395181666299</v>
      </c>
      <c r="F96" s="89">
        <f>Size!F75</f>
        <v>0.99873982276079487</v>
      </c>
      <c r="G96" s="106">
        <f>Size!G75</f>
        <v>0.45627316400615975</v>
      </c>
      <c r="H96" s="92">
        <f>Size!H75</f>
        <v>0.20419155035920616</v>
      </c>
      <c r="I96" s="191">
        <f>Size!I75</f>
        <v>1.4044577732916705</v>
      </c>
      <c r="J96" s="192">
        <f>Size!J75</f>
        <v>0.41307554364434917</v>
      </c>
      <c r="K96" s="89">
        <f>Size!K75</f>
        <v>0.41666627794135314</v>
      </c>
      <c r="L96" s="90">
        <f>Size!L75</f>
        <v>73660.801856832506</v>
      </c>
      <c r="M96" s="91">
        <f>Size!M75</f>
        <v>47646.47332367301</v>
      </c>
      <c r="N96" s="89">
        <f>Size!N75</f>
        <v>1.8315473052836948</v>
      </c>
      <c r="O96" s="88">
        <f>Size!O75</f>
        <v>21903.675117373466</v>
      </c>
      <c r="P96" s="87">
        <f>Size!P75</f>
        <v>11278.249709844589</v>
      </c>
      <c r="Q96" s="89">
        <f>Size!Q75</f>
        <v>1.0614398273271148</v>
      </c>
    </row>
    <row r="97" spans="2:17">
      <c r="B97" s="399"/>
      <c r="C97" s="163" t="s">
        <v>98</v>
      </c>
      <c r="D97" s="88">
        <f>Size!D76</f>
        <v>588954.07592059253</v>
      </c>
      <c r="E97" s="87">
        <f>Size!E76</f>
        <v>-57305.190597821493</v>
      </c>
      <c r="F97" s="89">
        <f>Size!F76</f>
        <v>-8.8672137587351221E-2</v>
      </c>
      <c r="G97" s="106">
        <f>Size!G76</f>
        <v>5.1236399337480814</v>
      </c>
      <c r="H97" s="92">
        <f>Size!H76</f>
        <v>-1.0847139311494685</v>
      </c>
      <c r="I97" s="191">
        <f>Size!I76</f>
        <v>4.1260909413915963</v>
      </c>
      <c r="J97" s="192">
        <f>Size!J76</f>
        <v>-9.6806445218474479E-2</v>
      </c>
      <c r="K97" s="89">
        <f>Size!K76</f>
        <v>-2.2924176544148949E-2</v>
      </c>
      <c r="L97" s="90">
        <f>Size!L76</f>
        <v>2430078.0775516154</v>
      </c>
      <c r="M97" s="91">
        <f>Size!M76</f>
        <v>-299008.49010153627</v>
      </c>
      <c r="N97" s="89">
        <f>Size!N76</f>
        <v>-0.10956357839490059</v>
      </c>
      <c r="O97" s="88">
        <f>Size!O76</f>
        <v>328349.19321624725</v>
      </c>
      <c r="P97" s="87">
        <f>Size!P76</f>
        <v>-33501.276794271776</v>
      </c>
      <c r="Q97" s="89">
        <f>Size!Q76</f>
        <v>-9.2583206519803313E-2</v>
      </c>
    </row>
    <row r="98" spans="2:17">
      <c r="B98" s="399"/>
      <c r="C98" s="163" t="s">
        <v>99</v>
      </c>
      <c r="D98" s="88">
        <f>Size!D77</f>
        <v>10652669.261415817</v>
      </c>
      <c r="E98" s="87">
        <f>Size!E77</f>
        <v>1110932.355813833</v>
      </c>
      <c r="F98" s="89">
        <f>Size!F77</f>
        <v>0.11642873481049358</v>
      </c>
      <c r="G98" s="106">
        <f>Size!G77</f>
        <v>92.6735103131534</v>
      </c>
      <c r="H98" s="92">
        <f>Size!H77</f>
        <v>1.0098665330579593</v>
      </c>
      <c r="I98" s="191">
        <f>Size!I77</f>
        <v>6.4806558620866372</v>
      </c>
      <c r="J98" s="192">
        <f>Size!J77</f>
        <v>0.31272471463254981</v>
      </c>
      <c r="K98" s="89">
        <f>Size!K77</f>
        <v>5.0701719451202359E-2</v>
      </c>
      <c r="L98" s="90">
        <f>Size!L77</f>
        <v>69036283.49586454</v>
      </c>
      <c r="M98" s="91">
        <f>Size!M77</f>
        <v>10183507.234989882</v>
      </c>
      <c r="N98" s="89">
        <f>Size!N77</f>
        <v>0.17303359131011598</v>
      </c>
      <c r="O98" s="88">
        <f>Size!O77</f>
        <v>26139340.658326723</v>
      </c>
      <c r="P98" s="87">
        <f>Size!P77</f>
        <v>1783975.2619038336</v>
      </c>
      <c r="Q98" s="89">
        <f>Size!Q77</f>
        <v>7.3247731367062502E-2</v>
      </c>
    </row>
    <row r="99" spans="2:17" ht="15" customHeight="1">
      <c r="B99" s="399"/>
      <c r="C99" s="163" t="s">
        <v>100</v>
      </c>
      <c r="D99" s="88">
        <f>Size!D78</f>
        <v>740786.03318167885</v>
      </c>
      <c r="E99" s="87">
        <f>Size!E78</f>
        <v>-66467.112997433636</v>
      </c>
      <c r="F99" s="89">
        <f>Size!F78</f>
        <v>-8.2337384886061488E-2</v>
      </c>
      <c r="G99" s="106">
        <f>Size!G78</f>
        <v>6.4445107982990226</v>
      </c>
      <c r="H99" s="92">
        <f>Size!H78</f>
        <v>-1.3104467700950853</v>
      </c>
      <c r="I99" s="191">
        <f>Size!I78</f>
        <v>4.1893074888854862</v>
      </c>
      <c r="J99" s="192">
        <f>Size!J78</f>
        <v>-6.0782720898275855E-3</v>
      </c>
      <c r="K99" s="89">
        <f>Size!K78</f>
        <v>-1.4487993324395875E-3</v>
      </c>
      <c r="L99" s="90">
        <f>Size!L78</f>
        <v>3103380.4764697794</v>
      </c>
      <c r="M99" s="91">
        <f>Size!M78</f>
        <v>-283357.87851259299</v>
      </c>
      <c r="N99" s="89">
        <f>Size!N78</f>
        <v>-8.3666893870243439E-2</v>
      </c>
      <c r="O99" s="88">
        <f>Size!O78</f>
        <v>429842.76199905365</v>
      </c>
      <c r="P99" s="87">
        <f>Size!P78</f>
        <v>-45475.32254274399</v>
      </c>
      <c r="Q99" s="89">
        <f>Size!Q78</f>
        <v>-9.5673453255164465E-2</v>
      </c>
    </row>
    <row r="100" spans="2:17" ht="15" thickBot="1">
      <c r="B100" s="402"/>
      <c r="C100" s="164" t="s">
        <v>101</v>
      </c>
      <c r="D100" s="155">
        <f>Size!D79</f>
        <v>101382.0385512612</v>
      </c>
      <c r="E100" s="149">
        <f>Size!E79</f>
        <v>40861.28308910253</v>
      </c>
      <c r="F100" s="151">
        <f>Size!F79</f>
        <v>0.67516148430519085</v>
      </c>
      <c r="G100" s="152">
        <f>Size!G79</f>
        <v>0.88197888854761086</v>
      </c>
      <c r="H100" s="153">
        <f>Size!H79</f>
        <v>0.30058023703704662</v>
      </c>
      <c r="I100" s="193">
        <f>Size!I79</f>
        <v>1.4760495926877546</v>
      </c>
      <c r="J100" s="194">
        <f>Size!J79</f>
        <v>0.19304058254189593</v>
      </c>
      <c r="K100" s="151">
        <f>Size!K79</f>
        <v>0.15045925711772681</v>
      </c>
      <c r="L100" s="154">
        <f>Size!L79</f>
        <v>149644.91670944332</v>
      </c>
      <c r="M100" s="150">
        <f>Size!M79</f>
        <v>71996.242150659557</v>
      </c>
      <c r="N100" s="151">
        <f>Size!N79</f>
        <v>0.92720503678597832</v>
      </c>
      <c r="O100" s="155">
        <f>Size!O79</f>
        <v>38681.320567250252</v>
      </c>
      <c r="P100" s="149">
        <f>Size!P79</f>
        <v>14419.309004306793</v>
      </c>
      <c r="Q100" s="151">
        <f>Size!Q79</f>
        <v>0.59431630254146361</v>
      </c>
    </row>
    <row r="101" spans="2:17">
      <c r="B101" s="187"/>
      <c r="C101" s="159"/>
      <c r="D101" s="81"/>
      <c r="E101" s="81"/>
      <c r="F101" s="82"/>
      <c r="G101" s="83"/>
      <c r="H101" s="83"/>
      <c r="I101" s="207"/>
      <c r="J101" s="207"/>
      <c r="K101" s="82"/>
      <c r="L101" s="84"/>
      <c r="M101" s="84"/>
      <c r="N101" s="82"/>
      <c r="O101" s="81"/>
      <c r="P101" s="81"/>
      <c r="Q101" s="82"/>
    </row>
    <row r="102" spans="2:17" ht="23.4">
      <c r="B102" s="403" t="s">
        <v>129</v>
      </c>
      <c r="C102" s="403"/>
      <c r="D102" s="403"/>
      <c r="E102" s="403"/>
      <c r="F102" s="403"/>
      <c r="G102" s="403"/>
      <c r="H102" s="403"/>
      <c r="I102" s="403"/>
      <c r="J102" s="403"/>
      <c r="K102" s="403"/>
      <c r="L102" s="403"/>
      <c r="M102" s="403"/>
      <c r="N102" s="403"/>
      <c r="O102" s="403"/>
      <c r="P102" s="403"/>
      <c r="Q102" s="403"/>
    </row>
    <row r="103" spans="2:17">
      <c r="B103" s="404" t="s">
        <v>17</v>
      </c>
      <c r="C103" s="404"/>
      <c r="D103" s="404"/>
      <c r="E103" s="404"/>
      <c r="F103" s="404"/>
      <c r="G103" s="404"/>
      <c r="H103" s="404"/>
      <c r="I103" s="404"/>
      <c r="J103" s="404"/>
      <c r="K103" s="404"/>
      <c r="L103" s="404"/>
      <c r="M103" s="404"/>
      <c r="N103" s="404"/>
      <c r="O103" s="404"/>
      <c r="P103" s="404"/>
      <c r="Q103" s="404"/>
    </row>
    <row r="104" spans="2:17" ht="15" thickBot="1">
      <c r="B104" s="405" t="str">
        <f>'HOME PAGE'!H7</f>
        <v>YTD Ending 08-10-2025</v>
      </c>
      <c r="C104" s="405"/>
      <c r="D104" s="405"/>
      <c r="E104" s="405"/>
      <c r="F104" s="405"/>
      <c r="G104" s="405"/>
      <c r="H104" s="405"/>
      <c r="I104" s="405"/>
      <c r="J104" s="405"/>
      <c r="K104" s="405"/>
      <c r="L104" s="405"/>
      <c r="M104" s="405"/>
      <c r="N104" s="405"/>
      <c r="O104" s="405"/>
      <c r="P104" s="405"/>
      <c r="Q104" s="405"/>
    </row>
    <row r="105" spans="2:17">
      <c r="D105" s="406" t="s">
        <v>58</v>
      </c>
      <c r="E105" s="407"/>
      <c r="F105" s="408"/>
      <c r="G105" s="409" t="s">
        <v>20</v>
      </c>
      <c r="H105" s="410"/>
      <c r="I105" s="406" t="s">
        <v>21</v>
      </c>
      <c r="J105" s="407"/>
      <c r="K105" s="408"/>
      <c r="L105" s="409" t="s">
        <v>22</v>
      </c>
      <c r="M105" s="407"/>
      <c r="N105" s="410"/>
      <c r="O105" s="406" t="s">
        <v>23</v>
      </c>
      <c r="P105" s="407"/>
      <c r="Q105" s="408"/>
    </row>
    <row r="106" spans="2:17" ht="28.5" customHeight="1" thickBot="1">
      <c r="B106" s="14"/>
      <c r="C106" s="158"/>
      <c r="D106" s="15" t="s">
        <v>19</v>
      </c>
      <c r="E106" s="16" t="s">
        <v>25</v>
      </c>
      <c r="F106" s="17" t="s">
        <v>26</v>
      </c>
      <c r="G106" s="18" t="s">
        <v>19</v>
      </c>
      <c r="H106" s="58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58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340" t="s">
        <v>11</v>
      </c>
      <c r="D107" s="331">
        <f>'Segment Data'!D69</f>
        <v>7484160.5472484762</v>
      </c>
      <c r="E107" s="332">
        <f>'Segment Data'!E69</f>
        <v>1070561.5799338976</v>
      </c>
      <c r="F107" s="333">
        <f>'Segment Data'!F69</f>
        <v>0.16692056759235596</v>
      </c>
      <c r="G107" s="334">
        <f>'Segment Data'!G69</f>
        <v>100</v>
      </c>
      <c r="H107" s="335">
        <f>'Segment Data'!H69</f>
        <v>1.4210854715202004E-14</v>
      </c>
      <c r="I107" s="336">
        <f>'Segment Data'!I69</f>
        <v>6.3997033362354703</v>
      </c>
      <c r="J107" s="337">
        <f>'Segment Data'!J69</f>
        <v>0.36358886251703559</v>
      </c>
      <c r="K107" s="333">
        <f>'Segment Data'!K69</f>
        <v>6.0235581034806571E-2</v>
      </c>
      <c r="L107" s="338">
        <f>'Segment Data'!L69</f>
        <v>47896407.223147959</v>
      </c>
      <c r="M107" s="339">
        <f>'Segment Data'!M69</f>
        <v>9183189.6679148227</v>
      </c>
      <c r="N107" s="333">
        <f>'Segment Data'!N69</f>
        <v>0.23721070600274782</v>
      </c>
      <c r="O107" s="331">
        <f>'Segment Data'!O69</f>
        <v>17231635.316688996</v>
      </c>
      <c r="P107" s="332">
        <f>'Segment Data'!P69</f>
        <v>1978173.4937315807</v>
      </c>
      <c r="Q107" s="333">
        <f>'Segment Data'!Q69</f>
        <v>0.12968685513437386</v>
      </c>
    </row>
    <row r="108" spans="2:17">
      <c r="B108" s="395" t="s">
        <v>54</v>
      </c>
      <c r="C108" s="163" t="s">
        <v>138</v>
      </c>
      <c r="D108" s="88">
        <f>'Segment Data'!D70</f>
        <v>118164.88599888308</v>
      </c>
      <c r="E108" s="87">
        <f>'Segment Data'!E70</f>
        <v>106504.00227716437</v>
      </c>
      <c r="F108" s="89">
        <f>'Segment Data'!F70</f>
        <v>9.1334417544013213</v>
      </c>
      <c r="G108" s="106">
        <f>'Segment Data'!G70</f>
        <v>1.5788662636630095</v>
      </c>
      <c r="H108" s="92">
        <f>'Segment Data'!H70</f>
        <v>1.3970512830079094</v>
      </c>
      <c r="I108" s="191">
        <f>'Segment Data'!I70</f>
        <v>5.1843560438382523</v>
      </c>
      <c r="J108" s="192">
        <f>'Segment Data'!J70</f>
        <v>-2.5793621059612892</v>
      </c>
      <c r="K108" s="89">
        <f>'Segment Data'!K70</f>
        <v>-0.33223283692078492</v>
      </c>
      <c r="L108" s="90">
        <f>'Segment Data'!L70</f>
        <v>612608.84089776757</v>
      </c>
      <c r="M108" s="91">
        <f>'Segment Data'!M70</f>
        <v>522077.02630475798</v>
      </c>
      <c r="N108" s="89">
        <f>'Segment Data'!N70</f>
        <v>5.7667796525650346</v>
      </c>
      <c r="O108" s="88">
        <f>'Segment Data'!O70</f>
        <v>139267.37497532368</v>
      </c>
      <c r="P108" s="87">
        <f>'Segment Data'!P70</f>
        <v>108249.72329435151</v>
      </c>
      <c r="Q108" s="89">
        <f>'Segment Data'!Q70</f>
        <v>3.4899393547822153</v>
      </c>
    </row>
    <row r="109" spans="2:17">
      <c r="B109" s="396"/>
      <c r="C109" s="163" t="s">
        <v>142</v>
      </c>
      <c r="D109" s="88">
        <f>'Segment Data'!D71</f>
        <v>2518.4360108971596</v>
      </c>
      <c r="E109" s="87">
        <f>'Segment Data'!E71</f>
        <v>-20.688037573635484</v>
      </c>
      <c r="F109" s="89">
        <f>'Segment Data'!F71</f>
        <v>-8.1477065234741072E-3</v>
      </c>
      <c r="G109" s="106">
        <f>'Segment Data'!G71</f>
        <v>3.3650213607764642E-2</v>
      </c>
      <c r="H109" s="92">
        <f>'Segment Data'!H71</f>
        <v>-5.9394779431235917E-3</v>
      </c>
      <c r="I109" s="191">
        <f>'Segment Data'!I71</f>
        <v>6.0133572904557493</v>
      </c>
      <c r="J109" s="192">
        <f>'Segment Data'!J71</f>
        <v>-0.27684112464395838</v>
      </c>
      <c r="K109" s="89">
        <f>'Segment Data'!K71</f>
        <v>-4.4011509077264949E-2</v>
      </c>
      <c r="L109" s="90">
        <f>'Segment Data'!L71</f>
        <v>15144.255546674729</v>
      </c>
      <c r="M109" s="91">
        <f>'Segment Data'!M71</f>
        <v>-827.33851875781875</v>
      </c>
      <c r="N109" s="89">
        <f>'Segment Data'!N71</f>
        <v>-5.1800622741122272E-2</v>
      </c>
      <c r="O109" s="88">
        <f>'Segment Data'!O71</f>
        <v>4731.8803431987762</v>
      </c>
      <c r="P109" s="87">
        <f>'Segment Data'!P71</f>
        <v>-815.59086036682129</v>
      </c>
      <c r="Q109" s="89">
        <f>'Segment Data'!Q71</f>
        <v>-0.14702029635459957</v>
      </c>
    </row>
    <row r="110" spans="2:17">
      <c r="B110" s="396"/>
      <c r="C110" s="163" t="s">
        <v>139</v>
      </c>
      <c r="D110" s="88">
        <f>'Segment Data'!D72</f>
        <v>5002247.9386909716</v>
      </c>
      <c r="E110" s="87">
        <f>'Segment Data'!E72</f>
        <v>1422880.6626536152</v>
      </c>
      <c r="F110" s="89">
        <f>'Segment Data'!F72</f>
        <v>0.39752295669106552</v>
      </c>
      <c r="G110" s="106">
        <f>'Segment Data'!G72</f>
        <v>66.8377957302109</v>
      </c>
      <c r="H110" s="92">
        <f>'Segment Data'!H72</f>
        <v>11.028767222523221</v>
      </c>
      <c r="I110" s="191">
        <f>'Segment Data'!I72</f>
        <v>7.1151243411667258</v>
      </c>
      <c r="J110" s="192">
        <f>'Segment Data'!J72</f>
        <v>-2.1759582582726367E-2</v>
      </c>
      <c r="K110" s="89">
        <f>'Segment Data'!K72</f>
        <v>-3.0488911989050111E-3</v>
      </c>
      <c r="L110" s="90">
        <f>'Segment Data'!L72</f>
        <v>35591616.06913121</v>
      </c>
      <c r="M110" s="91">
        <f>'Segment Data'!M72</f>
        <v>10046087.299585335</v>
      </c>
      <c r="N110" s="89">
        <f>'Segment Data'!N72</f>
        <v>0.39326206124814245</v>
      </c>
      <c r="O110" s="88">
        <f>'Segment Data'!O72</f>
        <v>12001051.389908345</v>
      </c>
      <c r="P110" s="87">
        <f>'Segment Data'!P72</f>
        <v>3002861.0912160445</v>
      </c>
      <c r="Q110" s="89">
        <f>'Segment Data'!Q72</f>
        <v>0.33371833574718324</v>
      </c>
    </row>
    <row r="111" spans="2:17">
      <c r="B111" s="396"/>
      <c r="C111" s="163" t="s">
        <v>141</v>
      </c>
      <c r="D111" s="88">
        <f>'Segment Data'!D73</f>
        <v>52295.702512630902</v>
      </c>
      <c r="E111" s="87">
        <f>'Segment Data'!E73</f>
        <v>-44886.594873256079</v>
      </c>
      <c r="F111" s="89">
        <f>'Segment Data'!F73</f>
        <v>-0.4618803638179334</v>
      </c>
      <c r="G111" s="106">
        <f>'Segment Data'!G73</f>
        <v>0.69875174620428493</v>
      </c>
      <c r="H111" s="92">
        <f>'Segment Data'!H73</f>
        <v>-0.81650198077730574</v>
      </c>
      <c r="I111" s="191">
        <f>'Segment Data'!I73</f>
        <v>7.921630708341584</v>
      </c>
      <c r="J111" s="192">
        <f>'Segment Data'!J73</f>
        <v>6.3012863307683631E-2</v>
      </c>
      <c r="K111" s="89">
        <f>'Segment Data'!K73</f>
        <v>8.0183137226227854E-3</v>
      </c>
      <c r="L111" s="90">
        <f>'Segment Data'!L73</f>
        <v>414267.2429383531</v>
      </c>
      <c r="M111" s="91">
        <f>'Segment Data'!M73</f>
        <v>-349451.29351976968</v>
      </c>
      <c r="N111" s="89">
        <f>'Segment Data'!N73</f>
        <v>-0.45756555175472197</v>
      </c>
      <c r="O111" s="88">
        <f>'Segment Data'!O73</f>
        <v>157165.31958970282</v>
      </c>
      <c r="P111" s="87">
        <f>'Segment Data'!P73</f>
        <v>-136214.59263839677</v>
      </c>
      <c r="Q111" s="89">
        <f>'Segment Data'!Q73</f>
        <v>-0.4642942033893972</v>
      </c>
    </row>
    <row r="112" spans="2:17" ht="15" thickBot="1">
      <c r="B112" s="397"/>
      <c r="C112" s="163" t="s">
        <v>140</v>
      </c>
      <c r="D112" s="155">
        <f>'Segment Data'!D74</f>
        <v>2308933.5840350934</v>
      </c>
      <c r="E112" s="149">
        <f>'Segment Data'!E74</f>
        <v>-413915.80208605714</v>
      </c>
      <c r="F112" s="151">
        <f>'Segment Data'!F74</f>
        <v>-0.15201568041033039</v>
      </c>
      <c r="G112" s="152">
        <f>'Segment Data'!G74</f>
        <v>30.850936046314025</v>
      </c>
      <c r="H112" s="153">
        <f>'Segment Data'!H74</f>
        <v>-11.603377046810778</v>
      </c>
      <c r="I112" s="193">
        <f>'Segment Data'!I74</f>
        <v>4.8779102580123279</v>
      </c>
      <c r="J112" s="194">
        <f>'Segment Data'!J74</f>
        <v>0.36151397724370415</v>
      </c>
      <c r="K112" s="151">
        <f>'Segment Data'!K74</f>
        <v>8.0044786765739659E-2</v>
      </c>
      <c r="L112" s="154">
        <f>'Segment Data'!L74</f>
        <v>11262770.814633951</v>
      </c>
      <c r="M112" s="150">
        <f>'Segment Data'!M74</f>
        <v>-1034696.0259367432</v>
      </c>
      <c r="N112" s="151">
        <f>'Segment Data'!N74</f>
        <v>-8.413895636808448E-2</v>
      </c>
      <c r="O112" s="155">
        <f>'Segment Data'!O74</f>
        <v>4929419.3518724255</v>
      </c>
      <c r="P112" s="149">
        <f>'Segment Data'!P74</f>
        <v>-995907.13728005067</v>
      </c>
      <c r="Q112" s="151">
        <f>'Segment Data'!Q74</f>
        <v>-0.16807633116981194</v>
      </c>
    </row>
    <row r="113" spans="2:17">
      <c r="B113" s="401" t="s">
        <v>55</v>
      </c>
      <c r="C113" s="162" t="s">
        <v>67</v>
      </c>
      <c r="D113" s="127">
        <f>'Type Data'!D47</f>
        <v>1878573.2201040939</v>
      </c>
      <c r="E113" s="121">
        <f>'Type Data'!E47</f>
        <v>-153561.22315286403</v>
      </c>
      <c r="F113" s="123">
        <f>'Type Data'!F47</f>
        <v>-7.5566468381268723E-2</v>
      </c>
      <c r="G113" s="124">
        <f>'Type Data'!G47</f>
        <v>25.100653683795496</v>
      </c>
      <c r="H113" s="125">
        <f>'Type Data'!H47</f>
        <v>-6.5841219564224396</v>
      </c>
      <c r="I113" s="195">
        <f>'Type Data'!I47</f>
        <v>5.0761712202052314</v>
      </c>
      <c r="J113" s="196">
        <f>'Type Data'!J47</f>
        <v>0.42333119702292787</v>
      </c>
      <c r="K113" s="123">
        <f>'Type Data'!K47</f>
        <v>9.0983398293025999E-2</v>
      </c>
      <c r="L113" s="126">
        <f>'Type Data'!L47</f>
        <v>9535959.3149406686</v>
      </c>
      <c r="M113" s="122">
        <f>'Type Data'!M47</f>
        <v>80762.844867406413</v>
      </c>
      <c r="N113" s="123">
        <f>'Type Data'!N47</f>
        <v>8.541635821426842E-3</v>
      </c>
      <c r="O113" s="127">
        <f>'Type Data'!O47</f>
        <v>4817296.2749255784</v>
      </c>
      <c r="P113" s="121">
        <f>'Type Data'!P47</f>
        <v>-285860.81479177158</v>
      </c>
      <c r="Q113" s="123">
        <f>'Type Data'!Q47</f>
        <v>-5.6016463880324059E-2</v>
      </c>
    </row>
    <row r="114" spans="2:17">
      <c r="B114" s="399"/>
      <c r="C114" s="163" t="s">
        <v>68</v>
      </c>
      <c r="D114" s="88">
        <f>'Type Data'!D48</f>
        <v>3991389.8980357405</v>
      </c>
      <c r="E114" s="87">
        <f>'Type Data'!E48</f>
        <v>1211917.7923099953</v>
      </c>
      <c r="F114" s="89">
        <f>'Type Data'!F48</f>
        <v>0.43602444860426209</v>
      </c>
      <c r="G114" s="106">
        <f>'Type Data'!G48</f>
        <v>53.331163499734913</v>
      </c>
      <c r="H114" s="92">
        <f>'Type Data'!H48</f>
        <v>9.9939963352352024</v>
      </c>
      <c r="I114" s="191">
        <f>'Type Data'!I48</f>
        <v>6.671169898502499</v>
      </c>
      <c r="J114" s="192">
        <f>'Type Data'!J48</f>
        <v>0.17970264663313884</v>
      </c>
      <c r="K114" s="89">
        <f>'Type Data'!K48</f>
        <v>2.7682901208719728E-2</v>
      </c>
      <c r="L114" s="90">
        <f>'Type Data'!L48</f>
        <v>26627240.140962992</v>
      </c>
      <c r="M114" s="91">
        <f>'Type Data'!M48</f>
        <v>8584387.9891599454</v>
      </c>
      <c r="N114" s="89">
        <f>'Type Data'!N48</f>
        <v>0.47577777154828016</v>
      </c>
      <c r="O114" s="88">
        <f>'Type Data'!O48</f>
        <v>7661716.6688302457</v>
      </c>
      <c r="P114" s="87">
        <f>'Type Data'!P48</f>
        <v>2238884.907939326</v>
      </c>
      <c r="Q114" s="89">
        <f>'Type Data'!Q48</f>
        <v>0.41286268994845204</v>
      </c>
    </row>
    <row r="115" spans="2:17">
      <c r="B115" s="399"/>
      <c r="C115" s="163" t="s">
        <v>69</v>
      </c>
      <c r="D115" s="88">
        <f>'Type Data'!D49</f>
        <v>1613452.1886875923</v>
      </c>
      <c r="E115" s="87">
        <f>'Type Data'!E49</f>
        <v>13963.635274270782</v>
      </c>
      <c r="F115" s="89">
        <f>'Type Data'!F49</f>
        <v>8.7300626468831376E-3</v>
      </c>
      <c r="G115" s="106">
        <f>'Type Data'!G49</f>
        <v>21.558225247863927</v>
      </c>
      <c r="H115" s="92">
        <f>'Type Data'!H49</f>
        <v>-3.3807920116302341</v>
      </c>
      <c r="I115" s="191">
        <f>'Type Data'!I49</f>
        <v>7.2691601278719302</v>
      </c>
      <c r="J115" s="192">
        <f>'Type Data'!J49</f>
        <v>0.26717228332150889</v>
      </c>
      <c r="K115" s="89">
        <f>'Type Data'!K49</f>
        <v>3.8156633409389087E-2</v>
      </c>
      <c r="L115" s="90">
        <f>'Type Data'!L49</f>
        <v>11728442.318235544</v>
      </c>
      <c r="M115" s="91">
        <f>'Type Data'!M49</f>
        <v>528842.9097379297</v>
      </c>
      <c r="N115" s="89">
        <f>'Type Data'!N49</f>
        <v>4.7219805856330357E-2</v>
      </c>
      <c r="O115" s="88">
        <f>'Type Data'!O49</f>
        <v>4749641.4112489419</v>
      </c>
      <c r="P115" s="87">
        <f>'Type Data'!P49</f>
        <v>32183.898574034683</v>
      </c>
      <c r="Q115" s="89">
        <f>'Type Data'!Q49</f>
        <v>6.822297495539217E-3</v>
      </c>
    </row>
    <row r="116" spans="2:17" ht="15" thickBot="1">
      <c r="B116" s="402"/>
      <c r="C116" s="164" t="s">
        <v>70</v>
      </c>
      <c r="D116" s="155">
        <f>'Type Data'!D50</f>
        <v>745.24042105674744</v>
      </c>
      <c r="E116" s="149">
        <f>'Type Data'!E50</f>
        <v>-1758.6244975030422</v>
      </c>
      <c r="F116" s="151">
        <f>'Type Data'!F50</f>
        <v>-0.70236396718821159</v>
      </c>
      <c r="G116" s="152">
        <f>'Type Data'!G50</f>
        <v>9.9575686057500768E-3</v>
      </c>
      <c r="H116" s="153">
        <f>'Type Data'!H50</f>
        <v>-2.9082367182567188E-2</v>
      </c>
      <c r="I116" s="193">
        <f>'Type Data'!I50</f>
        <v>6.3945122595175841</v>
      </c>
      <c r="J116" s="194">
        <f>'Type Data'!J50</f>
        <v>0.17631544554243206</v>
      </c>
      <c r="K116" s="151">
        <f>'Type Data'!K50</f>
        <v>2.8354754733103664E-2</v>
      </c>
      <c r="L116" s="154">
        <f>'Type Data'!L50</f>
        <v>4765.4490087354179</v>
      </c>
      <c r="M116" s="150">
        <f>'Type Data'!M50</f>
        <v>-10804.07585047722</v>
      </c>
      <c r="N116" s="151">
        <f>'Type Data'!N50</f>
        <v>-0.69392457047809941</v>
      </c>
      <c r="O116" s="155">
        <f>'Type Data'!O50</f>
        <v>2980.9616842269897</v>
      </c>
      <c r="P116" s="149">
        <f>'Type Data'!P50</f>
        <v>-7034.4979900121689</v>
      </c>
      <c r="Q116" s="151">
        <f>'Type Data'!Q50</f>
        <v>-0.70236396718821159</v>
      </c>
    </row>
    <row r="117" spans="2:17" ht="15" thickBot="1">
      <c r="B117" s="105" t="s">
        <v>71</v>
      </c>
      <c r="C117" s="165" t="s">
        <v>72</v>
      </c>
      <c r="D117" s="148">
        <f>Granola!D14</f>
        <v>112447.85302302711</v>
      </c>
      <c r="E117" s="142">
        <f>Granola!E14</f>
        <v>-5663.1766210707137</v>
      </c>
      <c r="F117" s="144">
        <f>Granola!F14</f>
        <v>-4.7947906627649237E-2</v>
      </c>
      <c r="G117" s="145">
        <f>Granola!G14</f>
        <v>1.502477830521262</v>
      </c>
      <c r="H117" s="146">
        <f>Granola!H14</f>
        <v>-0.33909396475348785</v>
      </c>
      <c r="I117" s="197">
        <f>Granola!I14</f>
        <v>6.2458006000665414</v>
      </c>
      <c r="J117" s="198">
        <f>Granola!J14</f>
        <v>0.41235885035617148</v>
      </c>
      <c r="K117" s="144">
        <f>Granola!K14</f>
        <v>7.0688774834624019E-2</v>
      </c>
      <c r="L117" s="147">
        <f>Granola!L14</f>
        <v>702326.86788741697</v>
      </c>
      <c r="M117" s="143">
        <f>Granola!M14</f>
        <v>13333.05646025762</v>
      </c>
      <c r="N117" s="144">
        <f>Granola!N14</f>
        <v>1.935148943158134E-2</v>
      </c>
      <c r="O117" s="148">
        <f>Granola!O14</f>
        <v>264684.30319435126</v>
      </c>
      <c r="P117" s="142">
        <f>Granola!P14</f>
        <v>-14395.214600241045</v>
      </c>
      <c r="Q117" s="144">
        <f>Granola!Q14</f>
        <v>-5.1581050139394999E-2</v>
      </c>
    </row>
    <row r="118" spans="2:17">
      <c r="B118" s="398" t="s">
        <v>73</v>
      </c>
      <c r="C118" s="166" t="s">
        <v>14</v>
      </c>
      <c r="D118" s="136">
        <f>'NB vs PL'!D25</f>
        <v>7228287.431339046</v>
      </c>
      <c r="E118" s="128">
        <f>'NB vs PL'!E25</f>
        <v>1114973.2202754151</v>
      </c>
      <c r="F118" s="132">
        <f>'NB vs PL'!F25</f>
        <v>0.18238441241210557</v>
      </c>
      <c r="G118" s="133">
        <f>'NB vs PL'!G25</f>
        <v>96.581138067601941</v>
      </c>
      <c r="H118" s="134">
        <f>'NB vs PL'!H25</f>
        <v>1.2631388877542093</v>
      </c>
      <c r="I118" s="199">
        <f>'NB vs PL'!I25</f>
        <v>6.3475654918289592</v>
      </c>
      <c r="J118" s="200">
        <f>'NB vs PL'!J25</f>
        <v>0.35438069024244001</v>
      </c>
      <c r="K118" s="132">
        <f>'NB vs PL'!K25</f>
        <v>5.913061285022083E-2</v>
      </c>
      <c r="L118" s="135">
        <f>'NB vs PL'!L25</f>
        <v>45882027.864188716</v>
      </c>
      <c r="M118" s="129">
        <f>'NB vs PL'!M25</f>
        <v>9243806.0471192822</v>
      </c>
      <c r="N118" s="132">
        <f>'NB vs PL'!N25</f>
        <v>0.25229952734258165</v>
      </c>
      <c r="O118" s="136">
        <f>'NB vs PL'!O25</f>
        <v>16633715.674628813</v>
      </c>
      <c r="P118" s="128">
        <f>'NB vs PL'!P25</f>
        <v>2121489.5915157236</v>
      </c>
      <c r="Q118" s="132">
        <f>'NB vs PL'!Q25</f>
        <v>0.14618636585219408</v>
      </c>
    </row>
    <row r="119" spans="2:17" ht="15" thickBot="1">
      <c r="B119" s="400"/>
      <c r="C119" s="167" t="s">
        <v>13</v>
      </c>
      <c r="D119" s="141">
        <f>'NB vs PL'!D26</f>
        <v>255873.11590943602</v>
      </c>
      <c r="E119" s="130">
        <f>'NB vs PL'!E26</f>
        <v>-44411.640341506631</v>
      </c>
      <c r="F119" s="137">
        <f>'NB vs PL'!F26</f>
        <v>-0.14789841780843715</v>
      </c>
      <c r="G119" s="138">
        <f>'NB vs PL'!G26</f>
        <v>3.4188619323981064</v>
      </c>
      <c r="H119" s="139">
        <f>'NB vs PL'!H26</f>
        <v>-1.2631388877541112</v>
      </c>
      <c r="I119" s="201">
        <f>'NB vs PL'!I26</f>
        <v>7.8725713398987684</v>
      </c>
      <c r="J119" s="202">
        <f>'NB vs PL'!J26</f>
        <v>0.96247785373566153</v>
      </c>
      <c r="K119" s="137">
        <f>'NB vs PL'!K26</f>
        <v>0.13928579340683944</v>
      </c>
      <c r="L119" s="140">
        <f>'NB vs PL'!L26</f>
        <v>2014379.3589592215</v>
      </c>
      <c r="M119" s="131">
        <f>'NB vs PL'!M26</f>
        <v>-60616.379204493714</v>
      </c>
      <c r="N119" s="137">
        <f>'NB vs PL'!N26</f>
        <v>-2.9212772869662222E-2</v>
      </c>
      <c r="O119" s="141">
        <f>'NB vs PL'!O26</f>
        <v>597919.64206018066</v>
      </c>
      <c r="P119" s="130">
        <f>'NB vs PL'!P26</f>
        <v>-143316.09778414317</v>
      </c>
      <c r="Q119" s="137">
        <f>'NB vs PL'!Q26</f>
        <v>-0.19334752775715155</v>
      </c>
    </row>
    <row r="120" spans="2:17">
      <c r="B120" s="401" t="s">
        <v>56</v>
      </c>
      <c r="C120" s="162" t="s">
        <v>63</v>
      </c>
      <c r="D120" s="127">
        <f>Package!D47</f>
        <v>3290976.6592500652</v>
      </c>
      <c r="E120" s="121">
        <f>Package!E47</f>
        <v>-136298.55692189327</v>
      </c>
      <c r="F120" s="123">
        <f>Package!F47</f>
        <v>-3.9768780831709746E-2</v>
      </c>
      <c r="G120" s="124">
        <f>Package!G47</f>
        <v>43.972555618946203</v>
      </c>
      <c r="H120" s="125">
        <f>Package!H47</f>
        <v>-9.4650732948395557</v>
      </c>
      <c r="I120" s="195">
        <f>Package!I47</f>
        <v>6.1688253381458154</v>
      </c>
      <c r="J120" s="196">
        <f>Package!J47</f>
        <v>0.42156572125925162</v>
      </c>
      <c r="K120" s="123">
        <f>Package!K47</f>
        <v>7.335073571769922E-2</v>
      </c>
      <c r="L120" s="126">
        <f>Package!L47</f>
        <v>20301460.202828269</v>
      </c>
      <c r="M120" s="122">
        <f>Package!M47</f>
        <v>604019.75696700439</v>
      </c>
      <c r="N120" s="123">
        <f>Package!N47</f>
        <v>3.0664885553387634E-2</v>
      </c>
      <c r="O120" s="127">
        <f>Package!O47</f>
        <v>9365134.4831437748</v>
      </c>
      <c r="P120" s="121">
        <f>Package!P47</f>
        <v>-256730.21325001866</v>
      </c>
      <c r="Q120" s="123">
        <f>Package!Q47</f>
        <v>-2.6681960446423583E-2</v>
      </c>
    </row>
    <row r="121" spans="2:17">
      <c r="B121" s="399"/>
      <c r="C121" s="163" t="s">
        <v>64</v>
      </c>
      <c r="D121" s="88">
        <f>Package!D48</f>
        <v>193061.84759647356</v>
      </c>
      <c r="E121" s="87">
        <f>Package!E48</f>
        <v>9307.9550464241183</v>
      </c>
      <c r="F121" s="89">
        <f>Package!F48</f>
        <v>5.065446460617911E-2</v>
      </c>
      <c r="G121" s="106">
        <f>Package!G48</f>
        <v>2.5796059074046989</v>
      </c>
      <c r="H121" s="92">
        <f>Package!H48</f>
        <v>-0.28546085910983754</v>
      </c>
      <c r="I121" s="191">
        <f>Package!I48</f>
        <v>4.735310469186417</v>
      </c>
      <c r="J121" s="192">
        <f>Package!J48</f>
        <v>-8.4104945991860802E-3</v>
      </c>
      <c r="K121" s="89">
        <f>Package!K48</f>
        <v>-1.772974140636279E-3</v>
      </c>
      <c r="L121" s="90">
        <f>Package!L48</f>
        <v>914207.78812405374</v>
      </c>
      <c r="M121" s="91">
        <f>Package!M48</f>
        <v>42530.595857177046</v>
      </c>
      <c r="N121" s="89">
        <f>Package!N48</f>
        <v>4.879168140968828E-2</v>
      </c>
      <c r="O121" s="88">
        <f>Package!O48</f>
        <v>159991.35182456466</v>
      </c>
      <c r="P121" s="87">
        <f>Package!P48</f>
        <v>4328.9338108727534</v>
      </c>
      <c r="Q121" s="89">
        <f>Package!Q48</f>
        <v>2.7809755663001361E-2</v>
      </c>
    </row>
    <row r="122" spans="2:17" ht="15" customHeight="1">
      <c r="B122" s="399"/>
      <c r="C122" s="163" t="s">
        <v>65</v>
      </c>
      <c r="D122" s="88">
        <f>Package!D49</f>
        <v>5676.9357762932777</v>
      </c>
      <c r="E122" s="87">
        <f>Package!E49</f>
        <v>1641.1788777238844</v>
      </c>
      <c r="F122" s="89">
        <f>Package!F49</f>
        <v>0.40665949881809138</v>
      </c>
      <c r="G122" s="106">
        <f>Package!G49</f>
        <v>7.5852672326496007E-2</v>
      </c>
      <c r="H122" s="92">
        <f>Package!H49</f>
        <v>1.2927676249617881E-2</v>
      </c>
      <c r="I122" s="191">
        <f>Package!I49</f>
        <v>6.9155703517580545</v>
      </c>
      <c r="J122" s="192">
        <f>Package!J49</f>
        <v>-0.69527027400524233</v>
      </c>
      <c r="K122" s="89">
        <f>Package!K49</f>
        <v>-9.1352625576167967E-2</v>
      </c>
      <c r="L122" s="90">
        <f>Package!L49</f>
        <v>39259.248743368385</v>
      </c>
      <c r="M122" s="91">
        <f>Package!M49</f>
        <v>8543.7461840319629</v>
      </c>
      <c r="N122" s="89">
        <f>Package!N49</f>
        <v>0.27815746030940219</v>
      </c>
      <c r="O122" s="88">
        <f>Package!O49</f>
        <v>37494.008759140968</v>
      </c>
      <c r="P122" s="87">
        <f>Package!P49</f>
        <v>6868.5725059509277</v>
      </c>
      <c r="Q122" s="89">
        <f>Package!Q49</f>
        <v>0.22427672373925697</v>
      </c>
    </row>
    <row r="123" spans="2:17" ht="15" thickBot="1">
      <c r="B123" s="402"/>
      <c r="C123" s="164" t="s">
        <v>66</v>
      </c>
      <c r="D123" s="155">
        <f>Package!D50</f>
        <v>3993088.8625899432</v>
      </c>
      <c r="E123" s="149">
        <f>Package!E50</f>
        <v>1195443.2113143685</v>
      </c>
      <c r="F123" s="151">
        <f>Package!F50</f>
        <v>0.42730329724542176</v>
      </c>
      <c r="G123" s="152">
        <f>Package!G50</f>
        <v>53.353864302897499</v>
      </c>
      <c r="H123" s="153">
        <f>Package!H50</f>
        <v>9.7333375825158726</v>
      </c>
      <c r="I123" s="193">
        <f>Package!I50</f>
        <v>6.6693836687704113</v>
      </c>
      <c r="J123" s="194">
        <f>Package!J50</f>
        <v>0.19700551147403189</v>
      </c>
      <c r="K123" s="151">
        <f>Package!K50</f>
        <v>3.0437886459391363E-2</v>
      </c>
      <c r="L123" s="154">
        <f>Package!L50</f>
        <v>26631441.648106385</v>
      </c>
      <c r="M123" s="150">
        <f>Package!M50</f>
        <v>8524021.0429351516</v>
      </c>
      <c r="N123" s="151">
        <f>Package!N50</f>
        <v>0.47074739295009288</v>
      </c>
      <c r="O123" s="155">
        <f>Package!O50</f>
        <v>7663329.3290426424</v>
      </c>
      <c r="P123" s="149">
        <f>Package!P50</f>
        <v>2221283.6617878778</v>
      </c>
      <c r="Q123" s="151">
        <f>Package!Q50</f>
        <v>0.40817071329509858</v>
      </c>
    </row>
    <row r="124" spans="2:17">
      <c r="B124" s="398" t="s">
        <v>74</v>
      </c>
      <c r="C124" s="168" t="s">
        <v>75</v>
      </c>
      <c r="D124" s="127">
        <f>Flavor!D146</f>
        <v>1481827.6993244365</v>
      </c>
      <c r="E124" s="121">
        <f>Flavor!E146</f>
        <v>-127975.62733046501</v>
      </c>
      <c r="F124" s="123">
        <f>Flavor!F146</f>
        <v>-7.9497678512314027E-2</v>
      </c>
      <c r="G124" s="124">
        <f>Flavor!G146</f>
        <v>19.799517794540431</v>
      </c>
      <c r="H124" s="125">
        <f>Flavor!H146</f>
        <v>-5.3003260662761171</v>
      </c>
      <c r="I124" s="195">
        <f>Flavor!I146</f>
        <v>5.919538644125681</v>
      </c>
      <c r="J124" s="196">
        <f>Flavor!J146</f>
        <v>0.5052034909410521</v>
      </c>
      <c r="K124" s="123">
        <f>Flavor!K146</f>
        <v>9.3308499870736514E-2</v>
      </c>
      <c r="L124" s="126">
        <f>Flavor!L146</f>
        <v>8771736.3300868515</v>
      </c>
      <c r="M124" s="122">
        <f>Flavor!M146</f>
        <v>55721.588865660131</v>
      </c>
      <c r="N124" s="123">
        <f>Flavor!N146</f>
        <v>6.3930122332322998E-3</v>
      </c>
      <c r="O124" s="127">
        <f>Flavor!O146</f>
        <v>3921411.3781056022</v>
      </c>
      <c r="P124" s="121">
        <f>Flavor!P146</f>
        <v>-227819.46875614952</v>
      </c>
      <c r="Q124" s="123">
        <f>Flavor!Q146</f>
        <v>-5.4906433786025555E-2</v>
      </c>
    </row>
    <row r="125" spans="2:17">
      <c r="B125" s="399"/>
      <c r="C125" s="163" t="s">
        <v>76</v>
      </c>
      <c r="D125" s="88">
        <f>Flavor!D147</f>
        <v>2452151.8223419795</v>
      </c>
      <c r="E125" s="87">
        <f>Flavor!E147</f>
        <v>652807.77850768366</v>
      </c>
      <c r="F125" s="89">
        <f>Flavor!F147</f>
        <v>0.36280320083567169</v>
      </c>
      <c r="G125" s="106">
        <f>Flavor!G147</f>
        <v>32.764553978515387</v>
      </c>
      <c r="H125" s="92">
        <f>Flavor!H147</f>
        <v>4.7094159350512399</v>
      </c>
      <c r="I125" s="191">
        <f>Flavor!I147</f>
        <v>6.6259266133691801</v>
      </c>
      <c r="J125" s="192">
        <f>Flavor!J147</f>
        <v>0.20057969902343142</v>
      </c>
      <c r="K125" s="89">
        <f>Flavor!K147</f>
        <v>3.1216944656420182E-2</v>
      </c>
      <c r="L125" s="90">
        <f>Flavor!L147</f>
        <v>16247778.019677455</v>
      </c>
      <c r="M125" s="91">
        <f>Flavor!M147</f>
        <v>4686368.3197803609</v>
      </c>
      <c r="N125" s="89">
        <f>Flavor!N147</f>
        <v>0.40534575293375114</v>
      </c>
      <c r="O125" s="88">
        <f>Flavor!O147</f>
        <v>5142587.2194925891</v>
      </c>
      <c r="P125" s="87">
        <f>Flavor!P147</f>
        <v>1149632.1348821009</v>
      </c>
      <c r="Q125" s="89">
        <f>Flavor!Q147</f>
        <v>0.28791511813217585</v>
      </c>
    </row>
    <row r="126" spans="2:17">
      <c r="B126" s="399"/>
      <c r="C126" s="163" t="s">
        <v>77</v>
      </c>
      <c r="D126" s="88">
        <f>Flavor!D148</f>
        <v>352978.44538075587</v>
      </c>
      <c r="E126" s="87">
        <f>Flavor!E148</f>
        <v>17585.761964500416</v>
      </c>
      <c r="F126" s="89">
        <f>Flavor!F148</f>
        <v>5.2433350022351999E-2</v>
      </c>
      <c r="G126" s="106">
        <f>Flavor!G148</f>
        <v>4.716339837345247</v>
      </c>
      <c r="H126" s="92">
        <f>Flavor!H148</f>
        <v>-0.51305921185484493</v>
      </c>
      <c r="I126" s="191">
        <f>Flavor!I148</f>
        <v>5.3815265154361658</v>
      </c>
      <c r="J126" s="192">
        <f>Flavor!J148</f>
        <v>9.9188743192414108E-2</v>
      </c>
      <c r="K126" s="89">
        <f>Flavor!K148</f>
        <v>1.8777432922522524E-2</v>
      </c>
      <c r="L126" s="90">
        <f>Flavor!L148</f>
        <v>1899562.8631939741</v>
      </c>
      <c r="M126" s="91">
        <f>Flavor!M148</f>
        <v>127905.42305009742</v>
      </c>
      <c r="N126" s="89">
        <f>Flavor!N148</f>
        <v>7.2195346657822401E-2</v>
      </c>
      <c r="O126" s="88">
        <f>Flavor!O148</f>
        <v>798435.63679609913</v>
      </c>
      <c r="P126" s="87">
        <f>Flavor!P148</f>
        <v>55104.45530424593</v>
      </c>
      <c r="Q126" s="89">
        <f>Flavor!Q148</f>
        <v>7.4131768821606825E-2</v>
      </c>
    </row>
    <row r="127" spans="2:17">
      <c r="B127" s="399"/>
      <c r="C127" s="163" t="s">
        <v>78</v>
      </c>
      <c r="D127" s="88">
        <f>Flavor!D149</f>
        <v>95789.701802034164</v>
      </c>
      <c r="E127" s="87">
        <f>Flavor!E149</f>
        <v>78566.469519932012</v>
      </c>
      <c r="F127" s="89">
        <f>Flavor!F149</f>
        <v>4.5616565016995017</v>
      </c>
      <c r="G127" s="106">
        <f>Flavor!G149</f>
        <v>1.2798990774890697</v>
      </c>
      <c r="H127" s="92">
        <f>Flavor!H149</f>
        <v>1.0113566823396947</v>
      </c>
      <c r="I127" s="191">
        <f>Flavor!I149</f>
        <v>6.3465008020312785</v>
      </c>
      <c r="J127" s="192">
        <f>Flavor!J149</f>
        <v>-7.3155950594729013E-2</v>
      </c>
      <c r="K127" s="89">
        <f>Flavor!K149</f>
        <v>-1.1395617151151272E-2</v>
      </c>
      <c r="L127" s="90">
        <f>Flavor!L149</f>
        <v>607929.41931294685</v>
      </c>
      <c r="M127" s="91">
        <f>Flavor!M149</f>
        <v>497362.17989110353</v>
      </c>
      <c r="N127" s="89">
        <f>Flavor!N149</f>
        <v>4.4982779934799231</v>
      </c>
      <c r="O127" s="88">
        <f>Flavor!O149</f>
        <v>199647.80309915543</v>
      </c>
      <c r="P127" s="87">
        <f>Flavor!P149</f>
        <v>161356.73572540283</v>
      </c>
      <c r="Q127" s="89">
        <f>Flavor!Q149</f>
        <v>4.2139524122017074</v>
      </c>
    </row>
    <row r="128" spans="2:17">
      <c r="B128" s="399"/>
      <c r="C128" s="163" t="s">
        <v>79</v>
      </c>
      <c r="D128" s="88">
        <f>Flavor!D150</f>
        <v>62118.183111781575</v>
      </c>
      <c r="E128" s="87">
        <f>Flavor!E150</f>
        <v>13400.88946135914</v>
      </c>
      <c r="F128" s="89">
        <f>Flavor!F150</f>
        <v>0.27507458763040171</v>
      </c>
      <c r="G128" s="106">
        <f>Flavor!G150</f>
        <v>0.8299953310678122</v>
      </c>
      <c r="H128" s="92">
        <f>Flavor!H150</f>
        <v>7.040163182501824E-2</v>
      </c>
      <c r="I128" s="191">
        <f>Flavor!I150</f>
        <v>4.2845132785986459</v>
      </c>
      <c r="J128" s="192">
        <f>Flavor!J150</f>
        <v>-0.39332020362210329</v>
      </c>
      <c r="K128" s="89">
        <f>Flavor!K150</f>
        <v>-8.4081702590956472E-2</v>
      </c>
      <c r="L128" s="90">
        <f>Flavor!L150</f>
        <v>266146.1803848503</v>
      </c>
      <c r="M128" s="91">
        <f>Flavor!M150</f>
        <v>38254.79298372395</v>
      </c>
      <c r="N128" s="89">
        <f>Flavor!N150</f>
        <v>0.16786414537197589</v>
      </c>
      <c r="O128" s="88">
        <f>Flavor!O150</f>
        <v>79260.639158866106</v>
      </c>
      <c r="P128" s="87">
        <f>Flavor!P150</f>
        <v>10635.182211502775</v>
      </c>
      <c r="Q128" s="89">
        <f>Flavor!Q150</f>
        <v>0.15497430085835504</v>
      </c>
    </row>
    <row r="129" spans="2:17">
      <c r="B129" s="399"/>
      <c r="C129" s="163" t="s">
        <v>80</v>
      </c>
      <c r="D129" s="88">
        <f>Flavor!D151</f>
        <v>644091.2991531099</v>
      </c>
      <c r="E129" s="87">
        <f>Flavor!E151</f>
        <v>-69843.487035614438</v>
      </c>
      <c r="F129" s="89">
        <f>Flavor!F151</f>
        <v>-9.7828945145630897E-2</v>
      </c>
      <c r="G129" s="106">
        <f>Flavor!G151</f>
        <v>8.6060593581187632</v>
      </c>
      <c r="H129" s="92">
        <f>Flavor!H151</f>
        <v>-2.5255188685076231</v>
      </c>
      <c r="I129" s="191">
        <f>Flavor!I151</f>
        <v>6.1751553348862593</v>
      </c>
      <c r="J129" s="192">
        <f>Flavor!J151</f>
        <v>0.63989473661987173</v>
      </c>
      <c r="K129" s="89">
        <f>Flavor!K151</f>
        <v>0.11560336234580955</v>
      </c>
      <c r="L129" s="90">
        <f>Flavor!L151</f>
        <v>3977363.8221191484</v>
      </c>
      <c r="M129" s="91">
        <f>Flavor!M151</f>
        <v>25548.730396964587</v>
      </c>
      <c r="N129" s="89">
        <f>Flavor!N151</f>
        <v>6.4650622065999955E-3</v>
      </c>
      <c r="O129" s="88">
        <f>Flavor!O151</f>
        <v>1722372.6677681119</v>
      </c>
      <c r="P129" s="87">
        <f>Flavor!P151</f>
        <v>-189387.50229992368</v>
      </c>
      <c r="Q129" s="89">
        <f>Flavor!Q151</f>
        <v>-9.9064467010620785E-2</v>
      </c>
    </row>
    <row r="130" spans="2:17">
      <c r="B130" s="399"/>
      <c r="C130" s="163" t="s">
        <v>81</v>
      </c>
      <c r="D130" s="88">
        <f>Flavor!D152</f>
        <v>288.92618873821499</v>
      </c>
      <c r="E130" s="87">
        <f>Flavor!E152</f>
        <v>119.27597615623478</v>
      </c>
      <c r="F130" s="89">
        <f>Flavor!F152</f>
        <v>0.70307000705110789</v>
      </c>
      <c r="G130" s="106">
        <f>Flavor!G152</f>
        <v>3.8605022823092385E-3</v>
      </c>
      <c r="H130" s="92">
        <f>Flavor!H152</f>
        <v>1.2153382574526289E-3</v>
      </c>
      <c r="I130" s="191">
        <f>Flavor!I152</f>
        <v>7.3474919203903646</v>
      </c>
      <c r="J130" s="192">
        <f>Flavor!J152</f>
        <v>-1.0189159983019636</v>
      </c>
      <c r="K130" s="89">
        <f>Flavor!K152</f>
        <v>-0.12178655501908882</v>
      </c>
      <c r="L130" s="90">
        <f>Flavor!L152</f>
        <v>2122.8828373432161</v>
      </c>
      <c r="M130" s="91">
        <f>Flavor!M152</f>
        <v>703.51995538949996</v>
      </c>
      <c r="N130" s="89">
        <f>Flavor!N152</f>
        <v>0.49565897793601804</v>
      </c>
      <c r="O130" s="88">
        <f>Flavor!O152</f>
        <v>572.39376509189606</v>
      </c>
      <c r="P130" s="87">
        <f>Flavor!P152</f>
        <v>17.731967210769653</v>
      </c>
      <c r="Q130" s="89">
        <f>Flavor!Q152</f>
        <v>3.1968971503910787E-2</v>
      </c>
    </row>
    <row r="131" spans="2:17">
      <c r="B131" s="399"/>
      <c r="C131" s="163" t="s">
        <v>82</v>
      </c>
      <c r="D131" s="88">
        <f>Flavor!D153</f>
        <v>413470.39769162243</v>
      </c>
      <c r="E131" s="87">
        <f>Flavor!E153</f>
        <v>-22250.97379955923</v>
      </c>
      <c r="F131" s="89">
        <f>Flavor!F153</f>
        <v>-5.1066978246692575E-2</v>
      </c>
      <c r="G131" s="106">
        <f>Flavor!G153</f>
        <v>5.5246062010739916</v>
      </c>
      <c r="H131" s="92">
        <f>Flavor!H153</f>
        <v>-1.2691046890476825</v>
      </c>
      <c r="I131" s="191">
        <f>Flavor!I153</f>
        <v>6.8083090220629723</v>
      </c>
      <c r="J131" s="192">
        <f>Flavor!J153</f>
        <v>0.23303098922765564</v>
      </c>
      <c r="K131" s="89">
        <f>Flavor!K153</f>
        <v>3.5440476899068964E-2</v>
      </c>
      <c r="L131" s="90">
        <f>Flavor!L153</f>
        <v>2815034.2389598382</v>
      </c>
      <c r="M131" s="91">
        <f>Flavor!M153</f>
        <v>-49954.923443004955</v>
      </c>
      <c r="N131" s="89">
        <f>Flavor!N153</f>
        <v>-1.7436339410480759E-2</v>
      </c>
      <c r="O131" s="88">
        <f>Flavor!O153</f>
        <v>1254974.02956844</v>
      </c>
      <c r="P131" s="87">
        <f>Flavor!P153</f>
        <v>-32979.581524101086</v>
      </c>
      <c r="Q131" s="89">
        <f>Flavor!Q153</f>
        <v>-2.5606187396862278E-2</v>
      </c>
    </row>
    <row r="132" spans="2:17">
      <c r="B132" s="399"/>
      <c r="C132" s="163" t="s">
        <v>83</v>
      </c>
      <c r="D132" s="88">
        <f>Flavor!D154</f>
        <v>6695.2259634884122</v>
      </c>
      <c r="E132" s="87">
        <f>Flavor!E154</f>
        <v>-1273.9219238834612</v>
      </c>
      <c r="F132" s="89">
        <f>Flavor!F154</f>
        <v>-0.15985673021605637</v>
      </c>
      <c r="G132" s="106">
        <f>Flavor!G154</f>
        <v>8.9458609569110434E-2</v>
      </c>
      <c r="H132" s="92">
        <f>Flavor!H154</f>
        <v>-3.4795306648364208E-2</v>
      </c>
      <c r="I132" s="191">
        <f>Flavor!I154</f>
        <v>4.8166071381970292</v>
      </c>
      <c r="J132" s="192">
        <f>Flavor!J154</f>
        <v>9.4238725671482726E-3</v>
      </c>
      <c r="K132" s="89">
        <f>Flavor!K154</f>
        <v>1.9603730597346951E-3</v>
      </c>
      <c r="L132" s="90">
        <f>Flavor!L154</f>
        <v>32248.273167580366</v>
      </c>
      <c r="M132" s="91">
        <f>Flavor!M154</f>
        <v>-6060.8811979234233</v>
      </c>
      <c r="N132" s="89">
        <f>Flavor!N154</f>
        <v>-0.15820973598365459</v>
      </c>
      <c r="O132" s="88">
        <f>Flavor!O154</f>
        <v>17870.3416056633</v>
      </c>
      <c r="P132" s="87">
        <f>Flavor!P154</f>
        <v>-3558.743255853653</v>
      </c>
      <c r="Q132" s="89">
        <f>Flavor!Q154</f>
        <v>-0.16607070618515118</v>
      </c>
    </row>
    <row r="133" spans="2:17">
      <c r="B133" s="399"/>
      <c r="C133" s="163" t="s">
        <v>84</v>
      </c>
      <c r="D133" s="88">
        <f>Flavor!D155</f>
        <v>54798.134263830725</v>
      </c>
      <c r="E133" s="87">
        <f>Flavor!E155</f>
        <v>12820.764729919872</v>
      </c>
      <c r="F133" s="89">
        <f>Flavor!F155</f>
        <v>0.30542087015630626</v>
      </c>
      <c r="G133" s="106">
        <f>Flavor!G155</f>
        <v>0.73218811806458461</v>
      </c>
      <c r="H133" s="92">
        <f>Flavor!H155</f>
        <v>7.7682438058104597E-2</v>
      </c>
      <c r="I133" s="191">
        <f>Flavor!I155</f>
        <v>5.9239995410489099</v>
      </c>
      <c r="J133" s="192">
        <f>Flavor!J155</f>
        <v>-0.22900419282636975</v>
      </c>
      <c r="K133" s="89">
        <f>Flavor!K155</f>
        <v>-3.721827626490623E-2</v>
      </c>
      <c r="L133" s="90">
        <f>Flavor!L155</f>
        <v>324624.12222926976</v>
      </c>
      <c r="M133" s="91">
        <f>Flavor!M155</f>
        <v>66337.21074885389</v>
      </c>
      <c r="N133" s="89">
        <f>Flavor!N155</f>
        <v>0.25683535556885462</v>
      </c>
      <c r="O133" s="88">
        <f>Flavor!O155</f>
        <v>159731.39288520813</v>
      </c>
      <c r="P133" s="87">
        <f>Flavor!P155</f>
        <v>36679.387883824122</v>
      </c>
      <c r="Q133" s="89">
        <f>Flavor!Q155</f>
        <v>0.29808037571928697</v>
      </c>
    </row>
    <row r="134" spans="2:17">
      <c r="B134" s="399"/>
      <c r="C134" s="163" t="s">
        <v>85</v>
      </c>
      <c r="D134" s="88">
        <f>Flavor!D156</f>
        <v>1294.1136190060026</v>
      </c>
      <c r="E134" s="87">
        <f>Flavor!E156</f>
        <v>1162.5753198775894</v>
      </c>
      <c r="F134" s="89">
        <f>Flavor!F156</f>
        <v>8.8383028181216989</v>
      </c>
      <c r="G134" s="106">
        <f>Flavor!G156</f>
        <v>1.7291366357470497E-2</v>
      </c>
      <c r="H134" s="92">
        <f>Flavor!H156</f>
        <v>1.5240438324726827E-2</v>
      </c>
      <c r="I134" s="191">
        <f>Flavor!I156</f>
        <v>5.7856926948237604</v>
      </c>
      <c r="J134" s="192">
        <f>Flavor!J156</f>
        <v>0.63339831684290271</v>
      </c>
      <c r="K134" s="89">
        <f>Flavor!K156</f>
        <v>0.12293519554120011</v>
      </c>
      <c r="L134" s="90">
        <f>Flavor!L156</f>
        <v>7487.3437117549684</v>
      </c>
      <c r="M134" s="91">
        <f>Flavor!M156</f>
        <v>6809.6196726664803</v>
      </c>
      <c r="N134" s="89">
        <f>Flavor!N156</f>
        <v>10.04777649886103</v>
      </c>
      <c r="O134" s="88">
        <f>Flavor!O156</f>
        <v>3067.1348460146924</v>
      </c>
      <c r="P134" s="87">
        <f>Flavor!P156</f>
        <v>2569.0092486569424</v>
      </c>
      <c r="Q134" s="89">
        <f>Flavor!Q156</f>
        <v>5.1573524072722963</v>
      </c>
    </row>
    <row r="135" spans="2:17">
      <c r="B135" s="399"/>
      <c r="C135" s="163" t="s">
        <v>86</v>
      </c>
      <c r="D135" s="88">
        <f>Flavor!D157</f>
        <v>11222.165835610616</v>
      </c>
      <c r="E135" s="87">
        <f>Flavor!E157</f>
        <v>5679.6518988766666</v>
      </c>
      <c r="F135" s="89">
        <f>Flavor!F157</f>
        <v>1.0247429169701878</v>
      </c>
      <c r="G135" s="106">
        <f>Flavor!G157</f>
        <v>0.14994555187270009</v>
      </c>
      <c r="H135" s="92">
        <f>Flavor!H157</f>
        <v>6.3527396247752402E-2</v>
      </c>
      <c r="I135" s="191">
        <f>Flavor!I157</f>
        <v>2.9951162310818877</v>
      </c>
      <c r="J135" s="192">
        <f>Flavor!J157</f>
        <v>-0.87231451341560406</v>
      </c>
      <c r="K135" s="89">
        <f>Flavor!K157</f>
        <v>-0.22555401015434262</v>
      </c>
      <c r="L135" s="90">
        <f>Flavor!L157</f>
        <v>33611.691042129991</v>
      </c>
      <c r="M135" s="91">
        <f>Flavor!M157</f>
        <v>12176.402241399286</v>
      </c>
      <c r="N135" s="89">
        <f>Flavor!N157</f>
        <v>0.56805403251596065</v>
      </c>
      <c r="O135" s="88">
        <f>Flavor!O157</f>
        <v>12475.673084259033</v>
      </c>
      <c r="P135" s="87">
        <f>Flavor!P157</f>
        <v>3032.2036427259445</v>
      </c>
      <c r="Q135" s="89">
        <f>Flavor!Q157</f>
        <v>0.32109000420863171</v>
      </c>
    </row>
    <row r="136" spans="2:17" ht="15" thickBot="1">
      <c r="B136" s="400"/>
      <c r="C136" s="169" t="s">
        <v>87</v>
      </c>
      <c r="D136" s="155">
        <f>Flavor!D158</f>
        <v>13938.050596367289</v>
      </c>
      <c r="E136" s="149">
        <f>Flavor!E158</f>
        <v>-203.2305574111906</v>
      </c>
      <c r="F136" s="151">
        <f>Flavor!F158</f>
        <v>-1.4371438853465437E-2</v>
      </c>
      <c r="G136" s="152">
        <f>Flavor!G158</f>
        <v>0.18623398721038342</v>
      </c>
      <c r="H136" s="153">
        <f>Flavor!H158</f>
        <v>-3.4255027239167374E-2</v>
      </c>
      <c r="I136" s="193">
        <f>Flavor!I158</f>
        <v>4.0259872194354314</v>
      </c>
      <c r="J136" s="194">
        <f>Flavor!J158</f>
        <v>0.3224188495924154</v>
      </c>
      <c r="K136" s="151">
        <f>Flavor!K158</f>
        <v>8.7056270438469543E-2</v>
      </c>
      <c r="L136" s="154">
        <f>Flavor!L158</f>
        <v>56114.4135648191</v>
      </c>
      <c r="M136" s="150">
        <f>Flavor!M158</f>
        <v>3741.2119746279714</v>
      </c>
      <c r="N136" s="151">
        <f>Flavor!N158</f>
        <v>7.143370771758692E-2</v>
      </c>
      <c r="O136" s="155">
        <f>Flavor!O158</f>
        <v>34409.905619382858</v>
      </c>
      <c r="P136" s="149">
        <f>Flavor!P158</f>
        <v>382.30511152744293</v>
      </c>
      <c r="Q136" s="151">
        <f>Flavor!Q158</f>
        <v>1.123514752205893E-2</v>
      </c>
    </row>
    <row r="137" spans="2:17">
      <c r="B137" s="401" t="s">
        <v>88</v>
      </c>
      <c r="C137" s="241" t="s">
        <v>137</v>
      </c>
      <c r="D137" s="127">
        <f>Fat!D47</f>
        <v>1861867.0419761438</v>
      </c>
      <c r="E137" s="121">
        <f>Fat!E47</f>
        <v>1075470.9524746283</v>
      </c>
      <c r="F137" s="123">
        <f>Fat!F47</f>
        <v>1.3675944817532766</v>
      </c>
      <c r="G137" s="124">
        <f>Fat!G47</f>
        <v>24.877433216750703</v>
      </c>
      <c r="H137" s="125">
        <f>Fat!H47</f>
        <v>12.616047783872824</v>
      </c>
      <c r="I137" s="195">
        <f>Fat!I47</f>
        <v>5.4886754097520605</v>
      </c>
      <c r="J137" s="196">
        <f>Fat!J47</f>
        <v>1.1158177792680011</v>
      </c>
      <c r="K137" s="123">
        <f>Fat!K47</f>
        <v>0.25516901613476134</v>
      </c>
      <c r="L137" s="126">
        <f>Fat!L47</f>
        <v>10219183.849522268</v>
      </c>
      <c r="M137" s="122">
        <f>Fat!M47</f>
        <v>6780385.7089627413</v>
      </c>
      <c r="N137" s="123">
        <f>Fat!N47</f>
        <v>1.9717312362683506</v>
      </c>
      <c r="O137" s="127">
        <f>Fat!O47</f>
        <v>2873978.0378560205</v>
      </c>
      <c r="P137" s="121">
        <f>Fat!P47</f>
        <v>1728247.1331704594</v>
      </c>
      <c r="Q137" s="123">
        <f>Fat!Q47</f>
        <v>1.5084232485155546</v>
      </c>
    </row>
    <row r="138" spans="2:17">
      <c r="B138" s="399"/>
      <c r="C138" s="242" t="s">
        <v>90</v>
      </c>
      <c r="D138" s="88">
        <f>Fat!D48</f>
        <v>56376.496429419858</v>
      </c>
      <c r="E138" s="87">
        <f>Fat!E48</f>
        <v>-45758.126676756641</v>
      </c>
      <c r="F138" s="89">
        <f>Fat!F48</f>
        <v>-0.44801777580544533</v>
      </c>
      <c r="G138" s="106">
        <f>Fat!G48</f>
        <v>0.75327748614567691</v>
      </c>
      <c r="H138" s="92">
        <f>Fat!H48</f>
        <v>-0.83919225863696367</v>
      </c>
      <c r="I138" s="191">
        <f>Fat!I48</f>
        <v>7.6321312257341178</v>
      </c>
      <c r="J138" s="192">
        <f>Fat!J48</f>
        <v>-0.12996224532933631</v>
      </c>
      <c r="K138" s="89">
        <f>Fat!K48</f>
        <v>-1.6743195094703064E-2</v>
      </c>
      <c r="L138" s="90">
        <f>Fat!L48</f>
        <v>430272.81879646331</v>
      </c>
      <c r="M138" s="91">
        <f>Fat!M48</f>
        <v>-362505.67238551588</v>
      </c>
      <c r="N138" s="89">
        <f>Fat!N48</f>
        <v>-0.45725972187394287</v>
      </c>
      <c r="O138" s="88">
        <f>Fat!O48</f>
        <v>162537.21601399634</v>
      </c>
      <c r="P138" s="87">
        <f>Fat!P48</f>
        <v>-138439.83249380544</v>
      </c>
      <c r="Q138" s="89">
        <f>Fat!Q48</f>
        <v>-0.45996807125383471</v>
      </c>
    </row>
    <row r="139" spans="2:17">
      <c r="B139" s="399"/>
      <c r="C139" s="242" t="s">
        <v>53</v>
      </c>
      <c r="D139" s="88">
        <f>Fat!D49</f>
        <v>3913852.4901293698</v>
      </c>
      <c r="E139" s="87">
        <f>Fat!E49</f>
        <v>-33358.064156281762</v>
      </c>
      <c r="F139" s="89">
        <f>Fat!F49</f>
        <v>-8.4510475682792029E-3</v>
      </c>
      <c r="G139" s="106">
        <f>Fat!G49</f>
        <v>52.295143395451106</v>
      </c>
      <c r="H139" s="92">
        <f>Fat!H49</f>
        <v>-9.2492496107486488</v>
      </c>
      <c r="I139" s="191">
        <f>Fat!I49</f>
        <v>6.6394972499244655</v>
      </c>
      <c r="J139" s="192">
        <f>Fat!J49</f>
        <v>0.53484655941011905</v>
      </c>
      <c r="K139" s="89">
        <f>Fat!K49</f>
        <v>8.7612966986167662E-2</v>
      </c>
      <c r="L139" s="90">
        <f>Fat!L49</f>
        <v>25986012.844823971</v>
      </c>
      <c r="M139" s="91">
        <f>Fat!M49</f>
        <v>1889671.2089985535</v>
      </c>
      <c r="N139" s="89">
        <f>Fat!N49</f>
        <v>7.8421498066290299E-2</v>
      </c>
      <c r="O139" s="88">
        <f>Fat!O49</f>
        <v>9282200.7495868262</v>
      </c>
      <c r="P139" s="87">
        <f>Fat!P49</f>
        <v>42173.842565897852</v>
      </c>
      <c r="Q139" s="89">
        <f>Fat!Q49</f>
        <v>4.5642553847816767E-3</v>
      </c>
    </row>
    <row r="140" spans="2:17" ht="15" thickBot="1">
      <c r="B140" s="402"/>
      <c r="C140" s="243" t="s">
        <v>15</v>
      </c>
      <c r="D140" s="120">
        <f>Fat!D50</f>
        <v>1652064.5187135499</v>
      </c>
      <c r="E140" s="114">
        <f>Fat!E50</f>
        <v>74206.81829230953</v>
      </c>
      <c r="F140" s="116">
        <f>Fat!F50</f>
        <v>4.7030108147584251E-2</v>
      </c>
      <c r="G140" s="117">
        <f>Fat!G50</f>
        <v>22.074145901652592</v>
      </c>
      <c r="H140" s="118">
        <f>Fat!H50</f>
        <v>-2.5276059144872569</v>
      </c>
      <c r="I140" s="203">
        <f>Fat!I50</f>
        <v>6.8162820413176544</v>
      </c>
      <c r="J140" s="204">
        <f>Fat!J50</f>
        <v>0.23438350579467837</v>
      </c>
      <c r="K140" s="116">
        <f>Fat!K50</f>
        <v>3.5610318896545409E-2</v>
      </c>
      <c r="L140" s="119">
        <f>Fat!L50</f>
        <v>11260937.710005265</v>
      </c>
      <c r="M140" s="115">
        <f>Fat!M50</f>
        <v>875638.42233905196</v>
      </c>
      <c r="N140" s="116">
        <f>Fat!N50</f>
        <v>8.4315184193004197E-2</v>
      </c>
      <c r="O140" s="120">
        <f>Fat!O50</f>
        <v>4912919.3132321499</v>
      </c>
      <c r="P140" s="114">
        <f>Fat!P50</f>
        <v>346192.35048902314</v>
      </c>
      <c r="Q140" s="116">
        <f>Fat!Q50</f>
        <v>7.5807542976266185E-2</v>
      </c>
    </row>
    <row r="141" spans="2:17" ht="15" hidden="1" thickBot="1">
      <c r="B141" s="398" t="s">
        <v>91</v>
      </c>
      <c r="C141" s="166" t="s">
        <v>92</v>
      </c>
      <c r="D141" s="136">
        <f>Organic!D14</f>
        <v>11995.56294721614</v>
      </c>
      <c r="E141" s="128">
        <f>Organic!E14</f>
        <v>-2013.5381609890119</v>
      </c>
      <c r="F141" s="132">
        <f>Organic!F14</f>
        <v>-0.14373071801228413</v>
      </c>
      <c r="G141" s="133">
        <f>Organic!G14</f>
        <v>0.16027933756213</v>
      </c>
      <c r="H141" s="134">
        <f>Organic!H14</f>
        <v>-5.8148742827668187E-2</v>
      </c>
      <c r="I141" s="199">
        <f>Organic!I14</f>
        <v>3.1178823464631562</v>
      </c>
      <c r="J141" s="200">
        <f>Organic!J14</f>
        <v>-0.72425998724947549</v>
      </c>
      <c r="K141" s="132">
        <f>Organic!K14</f>
        <v>-0.18850420529570253</v>
      </c>
      <c r="L141" s="135">
        <f>Organic!L14</f>
        <v>37400.753949012753</v>
      </c>
      <c r="M141" s="129">
        <f>Organic!M14</f>
        <v>-16424.206476082807</v>
      </c>
      <c r="N141" s="132">
        <f>Organic!N14</f>
        <v>-0.30514107853250033</v>
      </c>
      <c r="O141" s="136">
        <f>Organic!O14</f>
        <v>7334.4640531539917</v>
      </c>
      <c r="P141" s="128">
        <f>Organic!P14</f>
        <v>-5121.7752596139908</v>
      </c>
      <c r="Q141" s="132">
        <f>Organic!Q14</f>
        <v>-0.41118150759708288</v>
      </c>
    </row>
    <row r="142" spans="2:17" hidden="1">
      <c r="B142" s="399"/>
      <c r="C142" s="170" t="s">
        <v>93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5" t="e">
        <f>#REF!</f>
        <v>#REF!</v>
      </c>
      <c r="J142" s="206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" hidden="1" thickBot="1">
      <c r="B143" s="400"/>
      <c r="C143" s="167" t="s">
        <v>94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1" t="e">
        <f>#REF!</f>
        <v>#REF!</v>
      </c>
      <c r="J143" s="202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401" t="s">
        <v>57</v>
      </c>
      <c r="C144" s="162" t="s">
        <v>95</v>
      </c>
      <c r="D144" s="127">
        <f>Size!D80</f>
        <v>2837439.5568237891</v>
      </c>
      <c r="E144" s="121">
        <f>Size!E80</f>
        <v>-349957.97094370192</v>
      </c>
      <c r="F144" s="123">
        <f>Size!F80</f>
        <v>-0.1097942656650106</v>
      </c>
      <c r="G144" s="124">
        <f>Size!G80</f>
        <v>37.912596060849651</v>
      </c>
      <c r="H144" s="125">
        <f>Size!H80</f>
        <v>-11.784891169195852</v>
      </c>
      <c r="I144" s="195">
        <f>Size!I80</f>
        <v>6.1664105275484724</v>
      </c>
      <c r="J144" s="196">
        <f>Size!J80</f>
        <v>0.48733312510499882</v>
      </c>
      <c r="K144" s="123">
        <f>Size!K80</f>
        <v>8.5812023779658186E-2</v>
      </c>
      <c r="L144" s="126">
        <f>Size!L80</f>
        <v>17496817.154480685</v>
      </c>
      <c r="M144" s="122">
        <f>Size!M80</f>
        <v>-604660.11806786805</v>
      </c>
      <c r="N144" s="123">
        <f>Size!N80</f>
        <v>-3.3403910021468454E-2</v>
      </c>
      <c r="O144" s="127">
        <f>Size!O80</f>
        <v>8216230.4481348414</v>
      </c>
      <c r="P144" s="121">
        <f>Size!P80</f>
        <v>-900880.98644850217</v>
      </c>
      <c r="Q144" s="123">
        <f>Size!Q80</f>
        <v>-9.8812106544102246E-2</v>
      </c>
    </row>
    <row r="145" spans="1:17">
      <c r="B145" s="399"/>
      <c r="C145" s="163" t="s">
        <v>96</v>
      </c>
      <c r="D145" s="88">
        <f>Size!D81</f>
        <v>10900.544769531409</v>
      </c>
      <c r="E145" s="87">
        <f>Size!E81</f>
        <v>-18004.835505063522</v>
      </c>
      <c r="F145" s="89">
        <f>Size!F81</f>
        <v>-0.62288872639008497</v>
      </c>
      <c r="G145" s="106">
        <f>Size!G81</f>
        <v>0.14564819528810022</v>
      </c>
      <c r="H145" s="92">
        <f>Size!H81</f>
        <v>-0.30504073025751821</v>
      </c>
      <c r="I145" s="191">
        <f>Size!I81</f>
        <v>0.72761094616258792</v>
      </c>
      <c r="J145" s="192">
        <f>Size!J81</f>
        <v>-0.45373139630139225</v>
      </c>
      <c r="K145" s="89">
        <f>Size!K81</f>
        <v>-0.38408120998611101</v>
      </c>
      <c r="L145" s="90">
        <f>Size!L81</f>
        <v>7931.3556934463977</v>
      </c>
      <c r="M145" s="91">
        <f>Size!M81</f>
        <v>-26215.793949955703</v>
      </c>
      <c r="N145" s="89">
        <f>Size!N81</f>
        <v>-0.76773008065758452</v>
      </c>
      <c r="O145" s="88">
        <f>Size!O81</f>
        <v>4160.9753189086914</v>
      </c>
      <c r="P145" s="87">
        <f>Size!P81</f>
        <v>-4581.7505887746811</v>
      </c>
      <c r="Q145" s="89">
        <f>Size!Q81</f>
        <v>-0.52406430639076762</v>
      </c>
    </row>
    <row r="146" spans="1:17">
      <c r="B146" s="399"/>
      <c r="C146" s="163" t="s">
        <v>97</v>
      </c>
      <c r="D146" s="88">
        <f>Size!D82</f>
        <v>32464.821415393057</v>
      </c>
      <c r="E146" s="87">
        <f>Size!E82</f>
        <v>13630.879276084896</v>
      </c>
      <c r="F146" s="89">
        <f>Size!F82</f>
        <v>0.72374010577615633</v>
      </c>
      <c r="G146" s="106">
        <f>Size!G82</f>
        <v>0.43378039808791419</v>
      </c>
      <c r="H146" s="92">
        <f>Size!H82</f>
        <v>0.1401240245714066</v>
      </c>
      <c r="I146" s="191">
        <f>Size!I82</f>
        <v>1.6641631583966423</v>
      </c>
      <c r="J146" s="192">
        <f>Size!J82</f>
        <v>0.68660093953821444</v>
      </c>
      <c r="K146" s="89">
        <f>Size!K82</f>
        <v>0.7023603472933001</v>
      </c>
      <c r="L146" s="90">
        <f>Size!L82</f>
        <v>54026.759743423463</v>
      </c>
      <c r="M146" s="91">
        <f>Size!M82</f>
        <v>35615.409475870132</v>
      </c>
      <c r="N146" s="89">
        <f>Size!N82</f>
        <v>1.9344268051124875</v>
      </c>
      <c r="O146" s="88">
        <f>Size!O82</f>
        <v>15255.141529202461</v>
      </c>
      <c r="P146" s="87">
        <f>Size!P82</f>
        <v>7856.7315979003906</v>
      </c>
      <c r="Q146" s="89">
        <f>Size!Q82</f>
        <v>1.0619486715191595</v>
      </c>
    </row>
    <row r="147" spans="1:17">
      <c r="B147" s="399"/>
      <c r="C147" s="163" t="s">
        <v>98</v>
      </c>
      <c r="D147" s="88">
        <f>Size!D83</f>
        <v>351258.50120439712</v>
      </c>
      <c r="E147" s="87">
        <f>Size!E83</f>
        <v>-37080.586529974302</v>
      </c>
      <c r="F147" s="89">
        <f>Size!F83</f>
        <v>-9.5485074001455825E-2</v>
      </c>
      <c r="G147" s="106">
        <f>Size!G83</f>
        <v>4.6933587138712047</v>
      </c>
      <c r="H147" s="92">
        <f>Size!H83</f>
        <v>-1.3615737774406442</v>
      </c>
      <c r="I147" s="191">
        <f>Size!I83</f>
        <v>4.1362623839945147</v>
      </c>
      <c r="J147" s="192">
        <f>Size!J83</f>
        <v>-9.6518449568966602E-2</v>
      </c>
      <c r="K147" s="89">
        <f>Size!K83</f>
        <v>-2.2802609765105633E-2</v>
      </c>
      <c r="L147" s="90">
        <f>Size!L83</f>
        <v>1452897.3255900398</v>
      </c>
      <c r="M147" s="91">
        <f>Size!M83</f>
        <v>-190856.92189553473</v>
      </c>
      <c r="N147" s="89">
        <f>Size!N83</f>
        <v>-0.11611037488571398</v>
      </c>
      <c r="O147" s="88">
        <f>Size!O83</f>
        <v>195771.91245274039</v>
      </c>
      <c r="P147" s="87">
        <f>Size!P83</f>
        <v>-21969.15903409032</v>
      </c>
      <c r="Q147" s="89">
        <f>Size!Q83</f>
        <v>-0.10089579739860445</v>
      </c>
    </row>
    <row r="148" spans="1:17">
      <c r="B148" s="399"/>
      <c r="C148" s="163" t="s">
        <v>99</v>
      </c>
      <c r="D148" s="88">
        <f>Size!D84</f>
        <v>6994126.4904948482</v>
      </c>
      <c r="E148" s="87">
        <f>Size!E84</f>
        <v>1120375.665485777</v>
      </c>
      <c r="F148" s="89">
        <f>Size!F84</f>
        <v>0.19074279772227939</v>
      </c>
      <c r="G148" s="106">
        <f>Size!G84</f>
        <v>93.452384490418424</v>
      </c>
      <c r="H148" s="92">
        <f>Size!H84</f>
        <v>1.8696264329956591</v>
      </c>
      <c r="I148" s="191">
        <f>Size!I84</f>
        <v>6.571176640508785</v>
      </c>
      <c r="J148" s="192">
        <f>Size!J84</f>
        <v>0.34087924651014401</v>
      </c>
      <c r="K148" s="89">
        <f>Size!K84</f>
        <v>5.471315812925677E-2</v>
      </c>
      <c r="L148" s="90">
        <f>Size!L84</f>
        <v>45959640.615103438</v>
      </c>
      <c r="M148" s="91">
        <f>Size!M84</f>
        <v>9364426.157052055</v>
      </c>
      <c r="N148" s="89">
        <f>Size!N84</f>
        <v>0.25589209670533219</v>
      </c>
      <c r="O148" s="88">
        <f>Size!O84</f>
        <v>16952803.981188357</v>
      </c>
      <c r="P148" s="87">
        <f>Size!P84</f>
        <v>2006705.6995867901</v>
      </c>
      <c r="Q148" s="89">
        <f>Size!Q84</f>
        <v>0.13426284651540235</v>
      </c>
    </row>
    <row r="149" spans="1:17" ht="15" customHeight="1">
      <c r="B149" s="399"/>
      <c r="C149" s="163" t="s">
        <v>100</v>
      </c>
      <c r="D149" s="88">
        <f>Size!D85</f>
        <v>445508.85024090001</v>
      </c>
      <c r="E149" s="87">
        <f>Size!E85</f>
        <v>-45829.428919870174</v>
      </c>
      <c r="F149" s="89">
        <f>Size!F85</f>
        <v>-9.3274696606478705E-2</v>
      </c>
      <c r="G149" s="106">
        <f>Size!G85</f>
        <v>5.9526896494048316</v>
      </c>
      <c r="H149" s="92">
        <f>Size!H85</f>
        <v>-1.7081928233653274</v>
      </c>
      <c r="I149" s="191">
        <f>Size!I85</f>
        <v>4.1994090643819888</v>
      </c>
      <c r="J149" s="192">
        <f>Size!J85</f>
        <v>-1.1558953083090628E-3</v>
      </c>
      <c r="K149" s="89">
        <f>Size!K85</f>
        <v>-2.751761535415668E-4</v>
      </c>
      <c r="L149" s="90">
        <f>Size!L85</f>
        <v>1870873.9039640336</v>
      </c>
      <c r="M149" s="91">
        <f>Size!M85</f>
        <v>-193024.45483322721</v>
      </c>
      <c r="N149" s="89">
        <f>Size!N85</f>
        <v>-9.3524205787785225E-2</v>
      </c>
      <c r="O149" s="88">
        <f>Size!O85</f>
        <v>258460.43821470233</v>
      </c>
      <c r="P149" s="87">
        <f>Size!P85</f>
        <v>-32317.444477038662</v>
      </c>
      <c r="Q149" s="89">
        <f>Size!Q85</f>
        <v>-0.11114134327506257</v>
      </c>
    </row>
    <row r="150" spans="1:17" ht="15" thickBot="1">
      <c r="B150" s="402"/>
      <c r="C150" s="164" t="s">
        <v>101</v>
      </c>
      <c r="D150" s="155">
        <f>Size!D86</f>
        <v>44525.206512723787</v>
      </c>
      <c r="E150" s="149">
        <f>Size!E86</f>
        <v>-3984.6566320133134</v>
      </c>
      <c r="F150" s="151">
        <f>Size!F86</f>
        <v>-8.2141164161284877E-2</v>
      </c>
      <c r="G150" s="152">
        <f>Size!G86</f>
        <v>0.59492586017670779</v>
      </c>
      <c r="H150" s="153">
        <f>Size!H86</f>
        <v>-0.16143360963043807</v>
      </c>
      <c r="I150" s="193">
        <f>Size!I86</f>
        <v>1.4798966527344724</v>
      </c>
      <c r="J150" s="194">
        <f>Size!J86</f>
        <v>0.36456185529222607</v>
      </c>
      <c r="K150" s="151">
        <f>Size!K86</f>
        <v>0.32686315905166907</v>
      </c>
      <c r="L150" s="154">
        <f>Size!L86</f>
        <v>65892.704080491065</v>
      </c>
      <c r="M150" s="150">
        <f>Size!M86</f>
        <v>11787.965696004627</v>
      </c>
      <c r="N150" s="151">
        <f>Size!N86</f>
        <v>0.21787307448444504</v>
      </c>
      <c r="O150" s="155">
        <f>Size!O86</f>
        <v>20370.897285938263</v>
      </c>
      <c r="P150" s="149">
        <f>Size!P86</f>
        <v>3785.2386218309402</v>
      </c>
      <c r="Q150" s="151">
        <f>Size!Q86</f>
        <v>0.22822359355691407</v>
      </c>
    </row>
    <row r="151" spans="1:17">
      <c r="A151" s="59"/>
      <c r="B151" s="415"/>
      <c r="C151" s="415"/>
      <c r="D151" s="415"/>
      <c r="E151" s="415"/>
      <c r="F151" s="415"/>
      <c r="G151" s="415"/>
      <c r="H151" s="415"/>
      <c r="I151" s="415"/>
      <c r="J151" s="415"/>
      <c r="K151" s="415"/>
      <c r="L151" s="415"/>
      <c r="M151" s="415"/>
      <c r="N151" s="415"/>
      <c r="O151" s="415"/>
      <c r="P151" s="415"/>
      <c r="Q151" s="415"/>
    </row>
    <row r="152" spans="1:17">
      <c r="A152" s="59"/>
      <c r="B152" s="415"/>
      <c r="C152" s="415"/>
      <c r="D152" s="415"/>
      <c r="E152" s="415"/>
      <c r="F152" s="415"/>
      <c r="G152" s="415"/>
      <c r="H152" s="415"/>
      <c r="I152" s="415"/>
      <c r="J152" s="415"/>
      <c r="K152" s="415"/>
      <c r="L152" s="415"/>
      <c r="M152" s="415"/>
      <c r="N152" s="415"/>
      <c r="O152" s="415"/>
      <c r="P152" s="415"/>
      <c r="Q152" s="415"/>
    </row>
    <row r="153" spans="1:17">
      <c r="A153" s="59"/>
      <c r="B153" s="59"/>
      <c r="C153" s="190" t="s">
        <v>124</v>
      </c>
      <c r="D153" s="190"/>
      <c r="E153" s="190"/>
      <c r="F153" s="190"/>
      <c r="G153" s="190"/>
      <c r="H153" s="190"/>
      <c r="I153" s="188"/>
      <c r="J153" s="188"/>
      <c r="K153" s="188"/>
      <c r="L153" s="412"/>
      <c r="M153" s="413"/>
      <c r="N153" s="413"/>
      <c r="O153" s="412"/>
      <c r="P153" s="413"/>
      <c r="Q153" s="413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08"/>
      <c r="J155" s="208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11"/>
      <c r="C156" s="66"/>
      <c r="D156" s="67"/>
      <c r="E156" s="67"/>
      <c r="F156" s="68"/>
      <c r="G156" s="69"/>
      <c r="H156" s="69"/>
      <c r="I156" s="209"/>
      <c r="J156" s="209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11"/>
      <c r="C157" s="66"/>
      <c r="D157" s="67"/>
      <c r="E157" s="67"/>
      <c r="F157" s="68"/>
      <c r="G157" s="69"/>
      <c r="H157" s="69"/>
      <c r="I157" s="209"/>
      <c r="J157" s="209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11"/>
      <c r="C158" s="66"/>
      <c r="D158" s="67"/>
      <c r="E158" s="67"/>
      <c r="F158" s="68"/>
      <c r="G158" s="69"/>
      <c r="H158" s="69"/>
      <c r="I158" s="209"/>
      <c r="J158" s="209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11"/>
      <c r="C159" s="73"/>
      <c r="D159" s="70"/>
      <c r="E159" s="70"/>
      <c r="F159" s="71"/>
      <c r="G159" s="72"/>
      <c r="H159" s="72"/>
      <c r="I159" s="210"/>
      <c r="J159" s="210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11"/>
      <c r="C160" s="73"/>
      <c r="D160" s="70"/>
      <c r="E160" s="70"/>
      <c r="F160" s="71"/>
      <c r="G160" s="72"/>
      <c r="H160" s="72"/>
      <c r="I160" s="210"/>
      <c r="J160" s="210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11"/>
      <c r="C161" s="73"/>
      <c r="D161" s="70"/>
      <c r="E161" s="70"/>
      <c r="F161" s="71"/>
      <c r="G161" s="72"/>
      <c r="H161" s="72"/>
      <c r="I161" s="210"/>
      <c r="J161" s="210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11"/>
      <c r="C162" s="73"/>
      <c r="D162" s="70"/>
      <c r="E162" s="70"/>
      <c r="F162" s="71"/>
      <c r="G162" s="72"/>
      <c r="H162" s="72"/>
      <c r="I162" s="210"/>
      <c r="J162" s="210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11"/>
      <c r="C163" s="73"/>
      <c r="D163" s="70"/>
      <c r="E163" s="70"/>
      <c r="F163" s="71"/>
      <c r="G163" s="72"/>
      <c r="H163" s="72"/>
      <c r="I163" s="210"/>
      <c r="J163" s="210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11"/>
      <c r="C164" s="73"/>
      <c r="D164" s="70"/>
      <c r="E164" s="70"/>
      <c r="F164" s="71"/>
      <c r="G164" s="72"/>
      <c r="H164" s="72"/>
      <c r="I164" s="210"/>
      <c r="J164" s="210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11"/>
      <c r="C165" s="73"/>
      <c r="D165" s="70"/>
      <c r="E165" s="70"/>
      <c r="F165" s="71"/>
      <c r="G165" s="72"/>
      <c r="H165" s="72"/>
      <c r="I165" s="210"/>
      <c r="J165" s="210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11"/>
      <c r="C166" s="73"/>
      <c r="D166" s="70"/>
      <c r="E166" s="70"/>
      <c r="F166" s="71"/>
      <c r="G166" s="72"/>
      <c r="H166" s="72"/>
      <c r="I166" s="210"/>
      <c r="J166" s="210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11"/>
      <c r="C167" s="73"/>
      <c r="D167" s="70"/>
      <c r="E167" s="70"/>
      <c r="F167" s="71"/>
      <c r="G167" s="72"/>
      <c r="H167" s="72"/>
      <c r="I167" s="210"/>
      <c r="J167" s="210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11"/>
      <c r="C168" s="73"/>
      <c r="D168" s="70"/>
      <c r="E168" s="70"/>
      <c r="F168" s="71"/>
      <c r="G168" s="72"/>
      <c r="H168" s="72"/>
      <c r="I168" s="210"/>
      <c r="J168" s="210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11"/>
      <c r="C169" s="73"/>
      <c r="D169" s="70"/>
      <c r="E169" s="70"/>
      <c r="F169" s="71"/>
      <c r="G169" s="72"/>
      <c r="H169" s="72"/>
      <c r="I169" s="210"/>
      <c r="J169" s="210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11"/>
      <c r="C170" s="73"/>
      <c r="D170" s="70"/>
      <c r="E170" s="70"/>
      <c r="F170" s="71"/>
      <c r="G170" s="72"/>
      <c r="H170" s="72"/>
      <c r="I170" s="210"/>
      <c r="J170" s="210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11"/>
      <c r="C171" s="73"/>
      <c r="D171" s="70"/>
      <c r="E171" s="70"/>
      <c r="F171" s="71"/>
      <c r="G171" s="72"/>
      <c r="H171" s="72"/>
      <c r="I171" s="210"/>
      <c r="J171" s="210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11"/>
      <c r="C172" s="73"/>
      <c r="D172" s="70"/>
      <c r="E172" s="70"/>
      <c r="F172" s="71"/>
      <c r="G172" s="72"/>
      <c r="H172" s="72"/>
      <c r="I172" s="210"/>
      <c r="J172" s="210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11"/>
      <c r="C173" s="73"/>
      <c r="D173" s="70"/>
      <c r="E173" s="70"/>
      <c r="F173" s="71"/>
      <c r="G173" s="72"/>
      <c r="H173" s="72"/>
      <c r="I173" s="210"/>
      <c r="J173" s="210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11"/>
      <c r="C174" s="73"/>
      <c r="D174" s="70"/>
      <c r="E174" s="70"/>
      <c r="F174" s="71"/>
      <c r="G174" s="72"/>
      <c r="H174" s="72"/>
      <c r="I174" s="210"/>
      <c r="J174" s="210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11"/>
      <c r="C175" s="73"/>
      <c r="D175" s="70"/>
      <c r="E175" s="70"/>
      <c r="F175" s="71"/>
      <c r="G175" s="72"/>
      <c r="H175" s="72"/>
      <c r="I175" s="210"/>
      <c r="J175" s="210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11"/>
      <c r="C176" s="73"/>
      <c r="D176" s="70"/>
      <c r="E176" s="70"/>
      <c r="F176" s="71"/>
      <c r="G176" s="72"/>
      <c r="H176" s="72"/>
      <c r="I176" s="210"/>
      <c r="J176" s="210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11"/>
      <c r="C177" s="73"/>
      <c r="D177" s="70"/>
      <c r="E177" s="70"/>
      <c r="F177" s="71"/>
      <c r="G177" s="72"/>
      <c r="H177" s="72"/>
      <c r="I177" s="210"/>
      <c r="J177" s="210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11"/>
      <c r="C178" s="73"/>
      <c r="D178" s="70"/>
      <c r="E178" s="70"/>
      <c r="F178" s="71"/>
      <c r="G178" s="72"/>
      <c r="H178" s="72"/>
      <c r="I178" s="210"/>
      <c r="J178" s="210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11"/>
      <c r="C179" s="73"/>
      <c r="D179" s="70"/>
      <c r="E179" s="70"/>
      <c r="F179" s="71"/>
      <c r="G179" s="72"/>
      <c r="H179" s="72"/>
      <c r="I179" s="210"/>
      <c r="J179" s="210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11"/>
      <c r="C180" s="73"/>
      <c r="D180" s="70"/>
      <c r="E180" s="70"/>
      <c r="F180" s="71"/>
      <c r="G180" s="72"/>
      <c r="H180" s="72"/>
      <c r="I180" s="210"/>
      <c r="J180" s="210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11"/>
      <c r="C181" s="73"/>
      <c r="D181" s="70"/>
      <c r="E181" s="70"/>
      <c r="F181" s="71"/>
      <c r="G181" s="72"/>
      <c r="H181" s="72"/>
      <c r="I181" s="210"/>
      <c r="J181" s="210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11"/>
      <c r="C182" s="73"/>
      <c r="D182" s="70"/>
      <c r="E182" s="70"/>
      <c r="F182" s="71"/>
      <c r="G182" s="72"/>
      <c r="H182" s="72"/>
      <c r="I182" s="210"/>
      <c r="J182" s="210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11"/>
      <c r="C183" s="73"/>
      <c r="D183" s="70"/>
      <c r="E183" s="70"/>
      <c r="F183" s="71"/>
      <c r="G183" s="72"/>
      <c r="H183" s="72"/>
      <c r="I183" s="210"/>
      <c r="J183" s="210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11"/>
      <c r="C184" s="73"/>
      <c r="D184" s="70"/>
      <c r="E184" s="70"/>
      <c r="F184" s="71"/>
      <c r="G184" s="72"/>
      <c r="H184" s="72"/>
      <c r="I184" s="210"/>
      <c r="J184" s="210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11"/>
      <c r="C185" s="73"/>
      <c r="D185" s="70"/>
      <c r="E185" s="70"/>
      <c r="F185" s="71"/>
      <c r="G185" s="72"/>
      <c r="H185" s="72"/>
      <c r="I185" s="210"/>
      <c r="J185" s="210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11"/>
      <c r="C186" s="73"/>
      <c r="D186" s="70"/>
      <c r="E186" s="70"/>
      <c r="F186" s="71"/>
      <c r="G186" s="72"/>
      <c r="H186" s="72"/>
      <c r="I186" s="210"/>
      <c r="J186" s="210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11"/>
      <c r="C187" s="73"/>
      <c r="D187" s="70"/>
      <c r="E187" s="70"/>
      <c r="F187" s="71"/>
      <c r="G187" s="72"/>
      <c r="H187" s="72"/>
      <c r="I187" s="210"/>
      <c r="J187" s="210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11"/>
      <c r="C188" s="73"/>
      <c r="D188" s="70"/>
      <c r="E188" s="70"/>
      <c r="F188" s="71"/>
      <c r="G188" s="72"/>
      <c r="H188" s="72"/>
      <c r="I188" s="210"/>
      <c r="J188" s="210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11"/>
      <c r="C189" s="73"/>
      <c r="D189" s="70"/>
      <c r="E189" s="70"/>
      <c r="F189" s="71"/>
      <c r="G189" s="72"/>
      <c r="H189" s="72"/>
      <c r="I189" s="210"/>
      <c r="J189" s="210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11"/>
      <c r="C190" s="73"/>
      <c r="D190" s="70"/>
      <c r="E190" s="70"/>
      <c r="F190" s="71"/>
      <c r="G190" s="72"/>
      <c r="H190" s="72"/>
      <c r="I190" s="210"/>
      <c r="J190" s="210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11"/>
      <c r="C191" s="73"/>
      <c r="D191" s="70"/>
      <c r="E191" s="70"/>
      <c r="F191" s="71"/>
      <c r="G191" s="72"/>
      <c r="H191" s="72"/>
      <c r="I191" s="210"/>
      <c r="J191" s="210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11"/>
      <c r="C192" s="73"/>
      <c r="D192" s="70"/>
      <c r="E192" s="70"/>
      <c r="F192" s="71"/>
      <c r="G192" s="72"/>
      <c r="H192" s="72"/>
      <c r="I192" s="210"/>
      <c r="J192" s="210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11"/>
      <c r="C193" s="73"/>
      <c r="D193" s="70"/>
      <c r="E193" s="70"/>
      <c r="F193" s="71"/>
      <c r="G193" s="72"/>
      <c r="H193" s="72"/>
      <c r="I193" s="210"/>
      <c r="J193" s="210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11"/>
      <c r="C194" s="161"/>
      <c r="D194" s="70"/>
      <c r="E194" s="70"/>
      <c r="F194" s="71"/>
      <c r="G194" s="72"/>
      <c r="H194" s="72"/>
      <c r="I194" s="210"/>
      <c r="J194" s="210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14"/>
      <c r="C195" s="73"/>
      <c r="D195" s="70"/>
      <c r="E195" s="70"/>
      <c r="F195" s="71"/>
      <c r="G195" s="72"/>
      <c r="H195" s="72"/>
      <c r="I195" s="210"/>
      <c r="J195" s="210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14"/>
      <c r="C196" s="73"/>
      <c r="D196" s="70"/>
      <c r="E196" s="70"/>
      <c r="F196" s="71"/>
      <c r="G196" s="72"/>
      <c r="H196" s="72"/>
      <c r="I196" s="210"/>
      <c r="J196" s="210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14"/>
      <c r="C197" s="74"/>
      <c r="D197" s="70"/>
      <c r="E197" s="70"/>
      <c r="F197" s="71"/>
      <c r="G197" s="72"/>
      <c r="H197" s="72"/>
      <c r="I197" s="210"/>
      <c r="J197" s="210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14"/>
      <c r="C198" s="74"/>
      <c r="D198" s="70"/>
      <c r="E198" s="70"/>
      <c r="F198" s="71"/>
      <c r="G198" s="72"/>
      <c r="H198" s="72"/>
      <c r="I198" s="210"/>
      <c r="J198" s="210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14"/>
      <c r="C199" s="74"/>
      <c r="D199" s="70"/>
      <c r="E199" s="70"/>
      <c r="F199" s="71"/>
      <c r="G199" s="72"/>
      <c r="H199" s="72"/>
      <c r="I199" s="210"/>
      <c r="J199" s="210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14"/>
      <c r="C200" s="74"/>
      <c r="D200" s="70"/>
      <c r="E200" s="70"/>
      <c r="F200" s="71"/>
      <c r="G200" s="72"/>
      <c r="H200" s="72"/>
      <c r="I200" s="210"/>
      <c r="J200" s="210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14"/>
      <c r="C201" s="74"/>
      <c r="D201" s="70"/>
      <c r="E201" s="70"/>
      <c r="F201" s="71"/>
      <c r="G201" s="72"/>
      <c r="H201" s="72"/>
      <c r="I201" s="210"/>
      <c r="J201" s="210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14"/>
      <c r="C202" s="74"/>
      <c r="D202" s="70"/>
      <c r="E202" s="70"/>
      <c r="F202" s="71"/>
      <c r="G202" s="72"/>
      <c r="H202" s="72"/>
      <c r="I202" s="210"/>
      <c r="J202" s="210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14"/>
      <c r="C203" s="74"/>
      <c r="D203" s="70"/>
      <c r="E203" s="70"/>
      <c r="F203" s="71"/>
      <c r="G203" s="72"/>
      <c r="H203" s="72"/>
      <c r="I203" s="210"/>
      <c r="J203" s="210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14"/>
      <c r="C204" s="74"/>
      <c r="D204" s="70"/>
      <c r="E204" s="70"/>
      <c r="F204" s="71"/>
      <c r="G204" s="72"/>
      <c r="H204" s="72"/>
      <c r="I204" s="210"/>
      <c r="J204" s="210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14"/>
      <c r="C205" s="74"/>
      <c r="D205" s="70"/>
      <c r="E205" s="70"/>
      <c r="F205" s="71"/>
      <c r="G205" s="72"/>
      <c r="H205" s="72"/>
      <c r="I205" s="210"/>
      <c r="J205" s="210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14"/>
      <c r="C206" s="74"/>
      <c r="D206" s="70"/>
      <c r="E206" s="70"/>
      <c r="F206" s="71"/>
      <c r="G206" s="72"/>
      <c r="H206" s="72"/>
      <c r="I206" s="210"/>
      <c r="J206" s="210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14"/>
      <c r="C207" s="74"/>
      <c r="D207" s="70"/>
      <c r="E207" s="70"/>
      <c r="F207" s="71"/>
      <c r="G207" s="72"/>
      <c r="H207" s="72"/>
      <c r="I207" s="210"/>
      <c r="J207" s="210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14"/>
      <c r="C208" s="73"/>
      <c r="D208" s="70"/>
      <c r="E208" s="70"/>
      <c r="F208" s="71"/>
      <c r="G208" s="72"/>
      <c r="H208" s="72"/>
      <c r="I208" s="210"/>
      <c r="J208" s="210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14"/>
      <c r="C209" s="66"/>
      <c r="D209" s="70"/>
      <c r="E209" s="70"/>
      <c r="F209" s="71"/>
      <c r="G209" s="72"/>
      <c r="H209" s="72"/>
      <c r="I209" s="210"/>
      <c r="J209" s="210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14"/>
      <c r="C210" s="66"/>
      <c r="D210" s="70"/>
      <c r="E210" s="70"/>
      <c r="F210" s="71"/>
      <c r="G210" s="72"/>
      <c r="H210" s="72"/>
      <c r="I210" s="210"/>
      <c r="J210" s="210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14"/>
      <c r="C211" s="66"/>
      <c r="D211" s="70"/>
      <c r="E211" s="70"/>
      <c r="F211" s="71"/>
      <c r="G211" s="72"/>
      <c r="H211" s="72"/>
      <c r="I211" s="210"/>
      <c r="J211" s="210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14"/>
      <c r="C212" s="66"/>
      <c r="D212" s="70"/>
      <c r="E212" s="70"/>
      <c r="F212" s="71"/>
      <c r="G212" s="72"/>
      <c r="H212" s="72"/>
      <c r="I212" s="210"/>
      <c r="J212" s="210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11"/>
      <c r="C213" s="74"/>
      <c r="D213" s="70"/>
      <c r="E213" s="70"/>
      <c r="F213" s="71"/>
      <c r="G213" s="72"/>
      <c r="H213" s="72"/>
      <c r="I213" s="210"/>
      <c r="J213" s="210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11"/>
      <c r="C214" s="74"/>
      <c r="D214" s="70"/>
      <c r="E214" s="70"/>
      <c r="F214" s="71"/>
      <c r="G214" s="72"/>
      <c r="H214" s="72"/>
      <c r="I214" s="210"/>
      <c r="J214" s="210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11"/>
      <c r="C215" s="74"/>
      <c r="D215" s="70"/>
      <c r="E215" s="70"/>
      <c r="F215" s="71"/>
      <c r="G215" s="72"/>
      <c r="H215" s="72"/>
      <c r="I215" s="210"/>
      <c r="J215" s="210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11"/>
      <c r="C216" s="74"/>
      <c r="D216" s="70"/>
      <c r="E216" s="70"/>
      <c r="F216" s="71"/>
      <c r="G216" s="72"/>
      <c r="H216" s="72"/>
      <c r="I216" s="210"/>
      <c r="J216" s="210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11"/>
      <c r="C217" s="74"/>
      <c r="D217" s="70"/>
      <c r="E217" s="70"/>
      <c r="F217" s="71"/>
      <c r="G217" s="72"/>
      <c r="H217" s="72"/>
      <c r="I217" s="210"/>
      <c r="J217" s="210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11"/>
      <c r="C218" s="161"/>
      <c r="D218" s="75"/>
      <c r="E218" s="75"/>
      <c r="F218" s="76"/>
      <c r="G218" s="77"/>
      <c r="H218" s="77"/>
      <c r="I218" s="211"/>
      <c r="J218" s="211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11"/>
      <c r="C219" s="161"/>
      <c r="D219" s="75"/>
      <c r="E219" s="75"/>
      <c r="F219" s="76"/>
      <c r="G219" s="77"/>
      <c r="H219" s="77"/>
      <c r="I219" s="211"/>
      <c r="J219" s="211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11"/>
      <c r="C220" s="161"/>
      <c r="D220" s="75"/>
      <c r="E220" s="75"/>
      <c r="F220" s="76"/>
      <c r="G220" s="77"/>
      <c r="H220" s="77"/>
      <c r="I220" s="211"/>
      <c r="J220" s="211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11"/>
      <c r="C221" s="161"/>
      <c r="D221" s="75"/>
      <c r="E221" s="75"/>
      <c r="F221" s="76"/>
      <c r="G221" s="77"/>
      <c r="H221" s="77"/>
      <c r="I221" s="211"/>
      <c r="J221" s="211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11"/>
      <c r="C222" s="161"/>
      <c r="D222" s="75"/>
      <c r="E222" s="75"/>
      <c r="F222" s="76"/>
      <c r="G222" s="77"/>
      <c r="H222" s="77"/>
      <c r="I222" s="211"/>
      <c r="J222" s="211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11"/>
      <c r="C223" s="161"/>
      <c r="D223" s="75"/>
      <c r="E223" s="75"/>
      <c r="F223" s="76"/>
      <c r="G223" s="77"/>
      <c r="H223" s="77"/>
      <c r="I223" s="211"/>
      <c r="J223" s="211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11"/>
      <c r="C224" s="161"/>
      <c r="D224" s="75"/>
      <c r="E224" s="75"/>
      <c r="F224" s="76"/>
      <c r="G224" s="77"/>
      <c r="H224" s="77"/>
      <c r="I224" s="211"/>
      <c r="J224" s="211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11"/>
      <c r="C225" s="161"/>
      <c r="D225" s="75"/>
      <c r="E225" s="75"/>
      <c r="F225" s="76"/>
      <c r="G225" s="77"/>
      <c r="H225" s="77"/>
      <c r="I225" s="211"/>
      <c r="J225" s="211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11"/>
      <c r="C226" s="161"/>
      <c r="D226" s="75"/>
      <c r="E226" s="75"/>
      <c r="F226" s="76"/>
      <c r="G226" s="77"/>
      <c r="H226" s="77"/>
      <c r="I226" s="211"/>
      <c r="J226" s="211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11"/>
      <c r="C227" s="161"/>
      <c r="D227" s="75"/>
      <c r="E227" s="75"/>
      <c r="F227" s="76"/>
      <c r="G227" s="77"/>
      <c r="H227" s="77"/>
      <c r="I227" s="211"/>
      <c r="J227" s="211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11"/>
      <c r="C228" s="161"/>
      <c r="D228" s="75"/>
      <c r="E228" s="75"/>
      <c r="F228" s="76"/>
      <c r="G228" s="77"/>
      <c r="H228" s="77"/>
      <c r="I228" s="211"/>
      <c r="J228" s="211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11"/>
      <c r="C229" s="161"/>
      <c r="D229" s="75"/>
      <c r="E229" s="75"/>
      <c r="F229" s="76"/>
      <c r="G229" s="77"/>
      <c r="H229" s="77"/>
      <c r="I229" s="211"/>
      <c r="J229" s="211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11"/>
      <c r="C230" s="161"/>
      <c r="D230" s="75"/>
      <c r="E230" s="75"/>
      <c r="F230" s="76"/>
      <c r="G230" s="77"/>
      <c r="H230" s="77"/>
      <c r="I230" s="211"/>
      <c r="J230" s="211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11"/>
      <c r="C231" s="161"/>
      <c r="D231" s="75"/>
      <c r="E231" s="75"/>
      <c r="F231" s="76"/>
      <c r="G231" s="77"/>
      <c r="H231" s="77"/>
      <c r="I231" s="211"/>
      <c r="J231" s="211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11"/>
      <c r="C232" s="161"/>
      <c r="D232" s="75"/>
      <c r="E232" s="75"/>
      <c r="F232" s="76"/>
      <c r="G232" s="77"/>
      <c r="H232" s="77"/>
      <c r="I232" s="211"/>
      <c r="J232" s="211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11"/>
      <c r="C233" s="161"/>
      <c r="D233" s="75"/>
      <c r="E233" s="75"/>
      <c r="F233" s="76"/>
      <c r="G233" s="77"/>
      <c r="H233" s="77"/>
      <c r="I233" s="211"/>
      <c r="J233" s="211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11"/>
      <c r="C234" s="161"/>
      <c r="D234" s="75"/>
      <c r="E234" s="75"/>
      <c r="F234" s="76"/>
      <c r="G234" s="77"/>
      <c r="H234" s="77"/>
      <c r="I234" s="211"/>
      <c r="J234" s="211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11"/>
      <c r="C235" s="161"/>
      <c r="D235" s="75"/>
      <c r="E235" s="75"/>
      <c r="F235" s="76"/>
      <c r="G235" s="77"/>
      <c r="H235" s="77"/>
      <c r="I235" s="211"/>
      <c r="J235" s="211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11"/>
      <c r="C236" s="161"/>
      <c r="D236" s="75"/>
      <c r="E236" s="75"/>
      <c r="F236" s="76"/>
      <c r="G236" s="77"/>
      <c r="H236" s="77"/>
      <c r="I236" s="211"/>
      <c r="J236" s="211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11"/>
      <c r="C237" s="161"/>
      <c r="D237" s="75"/>
      <c r="E237" s="75"/>
      <c r="F237" s="76"/>
      <c r="G237" s="77"/>
      <c r="H237" s="77"/>
      <c r="I237" s="211"/>
      <c r="J237" s="211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11"/>
      <c r="C238" s="161"/>
      <c r="D238" s="75"/>
      <c r="E238" s="75"/>
      <c r="F238" s="76"/>
      <c r="G238" s="77"/>
      <c r="H238" s="77"/>
      <c r="I238" s="211"/>
      <c r="J238" s="211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11"/>
      <c r="C239" s="161"/>
      <c r="D239" s="75"/>
      <c r="E239" s="75"/>
      <c r="F239" s="76"/>
      <c r="G239" s="77"/>
      <c r="H239" s="77"/>
      <c r="I239" s="211"/>
      <c r="J239" s="211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11"/>
      <c r="C240" s="161"/>
      <c r="D240" s="75"/>
      <c r="E240" s="75"/>
      <c r="F240" s="76"/>
      <c r="G240" s="77"/>
      <c r="H240" s="77"/>
      <c r="I240" s="211"/>
      <c r="J240" s="211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11"/>
      <c r="C241" s="161"/>
      <c r="D241" s="75"/>
      <c r="E241" s="75"/>
      <c r="F241" s="76"/>
      <c r="G241" s="77"/>
      <c r="H241" s="77"/>
      <c r="I241" s="211"/>
      <c r="J241" s="211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11"/>
      <c r="C242" s="161"/>
      <c r="D242" s="75"/>
      <c r="E242" s="75"/>
      <c r="F242" s="76"/>
      <c r="G242" s="77"/>
      <c r="H242" s="77"/>
      <c r="I242" s="211"/>
      <c r="J242" s="211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11"/>
      <c r="C243" s="161"/>
      <c r="D243" s="75"/>
      <c r="E243" s="75"/>
      <c r="F243" s="76"/>
      <c r="G243" s="77"/>
      <c r="H243" s="77"/>
      <c r="I243" s="211"/>
      <c r="J243" s="211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11"/>
      <c r="C244" s="161"/>
      <c r="D244" s="75"/>
      <c r="E244" s="75"/>
      <c r="F244" s="76"/>
      <c r="G244" s="77"/>
      <c r="H244" s="77"/>
      <c r="I244" s="211"/>
      <c r="J244" s="211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11"/>
      <c r="C245" s="161"/>
      <c r="D245" s="75"/>
      <c r="E245" s="75"/>
      <c r="F245" s="76"/>
      <c r="G245" s="77"/>
      <c r="H245" s="77"/>
      <c r="I245" s="211"/>
      <c r="J245" s="211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11"/>
      <c r="C246" s="161"/>
      <c r="D246" s="75"/>
      <c r="E246" s="75"/>
      <c r="F246" s="76"/>
      <c r="G246" s="77"/>
      <c r="H246" s="77"/>
      <c r="I246" s="211"/>
      <c r="J246" s="211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11"/>
      <c r="C247" s="161"/>
      <c r="D247" s="75"/>
      <c r="E247" s="75"/>
      <c r="F247" s="76"/>
      <c r="G247" s="77"/>
      <c r="H247" s="77"/>
      <c r="I247" s="211"/>
      <c r="J247" s="211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11"/>
      <c r="C248" s="161"/>
      <c r="D248" s="75"/>
      <c r="E248" s="75"/>
      <c r="F248" s="76"/>
      <c r="G248" s="77"/>
      <c r="H248" s="77"/>
      <c r="I248" s="211"/>
      <c r="J248" s="211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11"/>
      <c r="C249" s="161"/>
      <c r="D249" s="75"/>
      <c r="E249" s="75"/>
      <c r="F249" s="76"/>
      <c r="G249" s="77"/>
      <c r="H249" s="77"/>
      <c r="I249" s="211"/>
      <c r="J249" s="211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11"/>
      <c r="C250" s="161"/>
      <c r="D250" s="75"/>
      <c r="E250" s="75"/>
      <c r="F250" s="76"/>
      <c r="G250" s="77"/>
      <c r="H250" s="77"/>
      <c r="I250" s="211"/>
      <c r="J250" s="211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11"/>
      <c r="C251" s="161"/>
      <c r="D251" s="75"/>
      <c r="E251" s="75"/>
      <c r="F251" s="76"/>
      <c r="G251" s="77"/>
      <c r="H251" s="77"/>
      <c r="I251" s="211"/>
      <c r="J251" s="211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11"/>
      <c r="C252" s="161"/>
      <c r="D252" s="75"/>
      <c r="E252" s="75"/>
      <c r="F252" s="76"/>
      <c r="G252" s="77"/>
      <c r="H252" s="77"/>
      <c r="I252" s="211"/>
      <c r="J252" s="211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11"/>
      <c r="C253" s="161"/>
      <c r="D253" s="75"/>
      <c r="E253" s="75"/>
      <c r="F253" s="76"/>
      <c r="G253" s="77"/>
      <c r="H253" s="77"/>
      <c r="I253" s="211"/>
      <c r="J253" s="211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11"/>
      <c r="C254" s="161"/>
      <c r="D254" s="75"/>
      <c r="E254" s="75"/>
      <c r="F254" s="76"/>
      <c r="G254" s="77"/>
      <c r="H254" s="77"/>
      <c r="I254" s="211"/>
      <c r="J254" s="211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11"/>
      <c r="C255" s="161"/>
      <c r="D255" s="75"/>
      <c r="E255" s="75"/>
      <c r="F255" s="76"/>
      <c r="G255" s="77"/>
      <c r="H255" s="77"/>
      <c r="I255" s="211"/>
      <c r="J255" s="211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11"/>
      <c r="C256" s="161"/>
      <c r="D256" s="75"/>
      <c r="E256" s="75"/>
      <c r="F256" s="76"/>
      <c r="G256" s="77"/>
      <c r="H256" s="77"/>
      <c r="I256" s="211"/>
      <c r="J256" s="211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11"/>
      <c r="C257" s="161"/>
      <c r="D257" s="75"/>
      <c r="E257" s="75"/>
      <c r="F257" s="76"/>
      <c r="G257" s="77"/>
      <c r="H257" s="77"/>
      <c r="I257" s="211"/>
      <c r="J257" s="211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11"/>
      <c r="C258" s="161"/>
      <c r="D258" s="75"/>
      <c r="E258" s="75"/>
      <c r="F258" s="76"/>
      <c r="G258" s="77"/>
      <c r="H258" s="77"/>
      <c r="I258" s="211"/>
      <c r="J258" s="211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11"/>
      <c r="C259" s="161"/>
      <c r="D259" s="75"/>
      <c r="E259" s="75"/>
      <c r="F259" s="76"/>
      <c r="G259" s="77"/>
      <c r="H259" s="77"/>
      <c r="I259" s="211"/>
      <c r="J259" s="211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11"/>
      <c r="C260" s="161"/>
      <c r="D260" s="75"/>
      <c r="E260" s="75"/>
      <c r="F260" s="76"/>
      <c r="G260" s="77"/>
      <c r="H260" s="77"/>
      <c r="I260" s="211"/>
      <c r="J260" s="211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11"/>
      <c r="C261" s="161"/>
      <c r="D261" s="75"/>
      <c r="E261" s="75"/>
      <c r="F261" s="76"/>
      <c r="G261" s="77"/>
      <c r="H261" s="77"/>
      <c r="I261" s="211"/>
      <c r="J261" s="211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11"/>
      <c r="C262" s="161"/>
      <c r="D262" s="75"/>
      <c r="E262" s="75"/>
      <c r="F262" s="76"/>
      <c r="G262" s="77"/>
      <c r="H262" s="77"/>
      <c r="I262" s="211"/>
      <c r="J262" s="211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11"/>
      <c r="C263" s="161"/>
      <c r="D263" s="75"/>
      <c r="E263" s="75"/>
      <c r="F263" s="76"/>
      <c r="G263" s="77"/>
      <c r="H263" s="77"/>
      <c r="I263" s="211"/>
      <c r="J263" s="211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11"/>
      <c r="C264" s="161"/>
      <c r="D264" s="75"/>
      <c r="E264" s="75"/>
      <c r="F264" s="76"/>
      <c r="G264" s="77"/>
      <c r="H264" s="77"/>
      <c r="I264" s="211"/>
      <c r="J264" s="211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11"/>
      <c r="C265" s="161"/>
      <c r="D265" s="75"/>
      <c r="E265" s="75"/>
      <c r="F265" s="76"/>
      <c r="G265" s="77"/>
      <c r="H265" s="77"/>
      <c r="I265" s="211"/>
      <c r="J265" s="211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11"/>
      <c r="C266" s="161"/>
      <c r="D266" s="75"/>
      <c r="E266" s="75"/>
      <c r="F266" s="76"/>
      <c r="G266" s="77"/>
      <c r="H266" s="77"/>
      <c r="I266" s="211"/>
      <c r="J266" s="211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11"/>
      <c r="C267" s="161"/>
      <c r="D267" s="75"/>
      <c r="E267" s="75"/>
      <c r="F267" s="76"/>
      <c r="G267" s="77"/>
      <c r="H267" s="77"/>
      <c r="I267" s="211"/>
      <c r="J267" s="211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11"/>
      <c r="C268" s="161"/>
      <c r="D268" s="75"/>
      <c r="E268" s="75"/>
      <c r="F268" s="76"/>
      <c r="G268" s="77"/>
      <c r="H268" s="77"/>
      <c r="I268" s="211"/>
      <c r="J268" s="211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11"/>
      <c r="C269" s="161"/>
      <c r="D269" s="75"/>
      <c r="E269" s="75"/>
      <c r="F269" s="76"/>
      <c r="G269" s="77"/>
      <c r="H269" s="77"/>
      <c r="I269" s="211"/>
      <c r="J269" s="211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11"/>
      <c r="C270" s="161"/>
      <c r="D270" s="75"/>
      <c r="E270" s="75"/>
      <c r="F270" s="76"/>
      <c r="G270" s="77"/>
      <c r="H270" s="77"/>
      <c r="I270" s="211"/>
      <c r="J270" s="211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11"/>
      <c r="C271" s="161"/>
      <c r="D271" s="75"/>
      <c r="E271" s="75"/>
      <c r="F271" s="76"/>
      <c r="G271" s="77"/>
      <c r="H271" s="77"/>
      <c r="I271" s="211"/>
      <c r="J271" s="211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11"/>
      <c r="C272" s="161"/>
      <c r="D272" s="75"/>
      <c r="E272" s="75"/>
      <c r="F272" s="76"/>
      <c r="G272" s="77"/>
      <c r="H272" s="77"/>
      <c r="I272" s="211"/>
      <c r="J272" s="211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11"/>
      <c r="C273" s="161"/>
      <c r="D273" s="75"/>
      <c r="E273" s="75"/>
      <c r="F273" s="76"/>
      <c r="G273" s="77"/>
      <c r="H273" s="77"/>
      <c r="I273" s="211"/>
      <c r="J273" s="211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11"/>
      <c r="C274" s="161"/>
      <c r="D274" s="75"/>
      <c r="E274" s="75"/>
      <c r="F274" s="76"/>
      <c r="G274" s="77"/>
      <c r="H274" s="77"/>
      <c r="I274" s="211"/>
      <c r="J274" s="211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11"/>
      <c r="C275" s="161"/>
      <c r="D275" s="75"/>
      <c r="E275" s="75"/>
      <c r="F275" s="76"/>
      <c r="G275" s="77"/>
      <c r="H275" s="77"/>
      <c r="I275" s="211"/>
      <c r="J275" s="211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11"/>
      <c r="C276" s="161"/>
      <c r="D276" s="75"/>
      <c r="E276" s="75"/>
      <c r="F276" s="76"/>
      <c r="G276" s="77"/>
      <c r="H276" s="77"/>
      <c r="I276" s="211"/>
      <c r="J276" s="211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11"/>
      <c r="C277" s="161"/>
      <c r="D277" s="75"/>
      <c r="E277" s="75"/>
      <c r="F277" s="76"/>
      <c r="G277" s="77"/>
      <c r="H277" s="77"/>
      <c r="I277" s="211"/>
      <c r="J277" s="211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11"/>
      <c r="C278" s="161"/>
      <c r="D278" s="75"/>
      <c r="E278" s="75"/>
      <c r="F278" s="76"/>
      <c r="G278" s="77"/>
      <c r="H278" s="77"/>
      <c r="I278" s="211"/>
      <c r="J278" s="211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11"/>
      <c r="C279" s="161"/>
      <c r="D279" s="75"/>
      <c r="E279" s="75"/>
      <c r="F279" s="76"/>
      <c r="G279" s="77"/>
      <c r="H279" s="77"/>
      <c r="I279" s="211"/>
      <c r="J279" s="211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11"/>
      <c r="C280" s="161"/>
      <c r="D280" s="75"/>
      <c r="E280" s="75"/>
      <c r="F280" s="76"/>
      <c r="G280" s="77"/>
      <c r="H280" s="77"/>
      <c r="I280" s="211"/>
      <c r="J280" s="211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11"/>
      <c r="C281" s="161"/>
      <c r="D281" s="75"/>
      <c r="E281" s="75"/>
      <c r="F281" s="76"/>
      <c r="G281" s="77"/>
      <c r="H281" s="77"/>
      <c r="I281" s="211"/>
      <c r="J281" s="211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11"/>
      <c r="C282" s="161"/>
      <c r="D282" s="75"/>
      <c r="E282" s="75"/>
      <c r="F282" s="76"/>
      <c r="G282" s="77"/>
      <c r="H282" s="77"/>
      <c r="I282" s="211"/>
      <c r="J282" s="211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11"/>
      <c r="C283" s="161"/>
      <c r="D283" s="75"/>
      <c r="E283" s="75"/>
      <c r="F283" s="76"/>
      <c r="G283" s="77"/>
      <c r="H283" s="77"/>
      <c r="I283" s="211"/>
      <c r="J283" s="211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11"/>
      <c r="C284" s="161"/>
      <c r="D284" s="75"/>
      <c r="E284" s="75"/>
      <c r="F284" s="76"/>
      <c r="G284" s="77"/>
      <c r="H284" s="77"/>
      <c r="I284" s="211"/>
      <c r="J284" s="211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11"/>
      <c r="C285" s="161"/>
      <c r="D285" s="75"/>
      <c r="E285" s="75"/>
      <c r="F285" s="76"/>
      <c r="G285" s="77"/>
      <c r="H285" s="77"/>
      <c r="I285" s="211"/>
      <c r="J285" s="211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11"/>
      <c r="C286" s="161"/>
      <c r="D286" s="75"/>
      <c r="E286" s="75"/>
      <c r="F286" s="76"/>
      <c r="G286" s="77"/>
      <c r="H286" s="77"/>
      <c r="I286" s="211"/>
      <c r="J286" s="211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11"/>
      <c r="C287" s="161"/>
      <c r="D287" s="75"/>
      <c r="E287" s="75"/>
      <c r="F287" s="76"/>
      <c r="G287" s="77"/>
      <c r="H287" s="77"/>
      <c r="I287" s="211"/>
      <c r="J287" s="211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11"/>
      <c r="C288" s="161"/>
      <c r="D288" s="75"/>
      <c r="E288" s="75"/>
      <c r="F288" s="76"/>
      <c r="G288" s="77"/>
      <c r="H288" s="77"/>
      <c r="I288" s="211"/>
      <c r="J288" s="211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11"/>
      <c r="C289" s="161"/>
      <c r="D289" s="75"/>
      <c r="E289" s="75"/>
      <c r="F289" s="76"/>
      <c r="G289" s="77"/>
      <c r="H289" s="77"/>
      <c r="I289" s="211"/>
      <c r="J289" s="211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89"/>
      <c r="G290" s="189"/>
      <c r="H290" s="189"/>
      <c r="I290" s="189"/>
      <c r="J290" s="189"/>
      <c r="K290" s="189"/>
      <c r="L290" s="59"/>
      <c r="M290" s="59"/>
      <c r="N290" s="189"/>
      <c r="O290" s="59"/>
      <c r="P290" s="59"/>
      <c r="Q290" s="189"/>
    </row>
    <row r="291" spans="1:17">
      <c r="A291" s="59"/>
      <c r="B291" s="59"/>
      <c r="C291" s="73"/>
      <c r="D291" s="59"/>
      <c r="E291" s="59"/>
      <c r="F291" s="189"/>
      <c r="G291" s="189"/>
      <c r="H291" s="189"/>
      <c r="I291" s="189"/>
      <c r="J291" s="189"/>
      <c r="K291" s="189"/>
      <c r="L291" s="59"/>
      <c r="M291" s="59"/>
      <c r="N291" s="189"/>
      <c r="O291" s="59"/>
      <c r="P291" s="59"/>
      <c r="Q291" s="189"/>
    </row>
    <row r="292" spans="1:17">
      <c r="A292" s="59"/>
      <c r="B292" s="59"/>
      <c r="C292" s="73"/>
      <c r="D292" s="59"/>
      <c r="E292" s="59"/>
      <c r="F292" s="189"/>
      <c r="G292" s="189"/>
      <c r="H292" s="189"/>
      <c r="I292" s="189"/>
      <c r="J292" s="189"/>
      <c r="K292" s="189"/>
      <c r="L292" s="59"/>
      <c r="M292" s="59"/>
      <c r="N292" s="189"/>
      <c r="O292" s="59"/>
      <c r="P292" s="59"/>
      <c r="Q292" s="189"/>
    </row>
    <row r="293" spans="1:17">
      <c r="A293" s="59"/>
      <c r="B293" s="59"/>
      <c r="C293" s="73"/>
      <c r="D293" s="59"/>
      <c r="E293" s="59"/>
      <c r="F293" s="189"/>
      <c r="G293" s="189"/>
      <c r="H293" s="189"/>
      <c r="I293" s="189"/>
      <c r="J293" s="189"/>
      <c r="K293" s="189"/>
      <c r="L293" s="59"/>
      <c r="M293" s="59"/>
      <c r="N293" s="189"/>
      <c r="O293" s="59"/>
      <c r="P293" s="59"/>
      <c r="Q293" s="189"/>
    </row>
    <row r="294" spans="1:17">
      <c r="A294" s="59"/>
      <c r="B294" s="59"/>
      <c r="C294" s="73"/>
      <c r="D294" s="59"/>
      <c r="E294" s="59"/>
      <c r="F294" s="189"/>
      <c r="G294" s="189"/>
      <c r="H294" s="189"/>
      <c r="I294" s="189"/>
      <c r="J294" s="189"/>
      <c r="K294" s="189"/>
      <c r="L294" s="59"/>
      <c r="M294" s="59"/>
      <c r="N294" s="189"/>
      <c r="O294" s="59"/>
      <c r="P294" s="59"/>
      <c r="Q294" s="189"/>
    </row>
    <row r="295" spans="1:17">
      <c r="A295" s="59"/>
      <c r="B295" s="59"/>
      <c r="C295" s="73"/>
      <c r="D295" s="59"/>
      <c r="E295" s="59"/>
      <c r="F295" s="189"/>
      <c r="G295" s="189"/>
      <c r="H295" s="189"/>
      <c r="I295" s="189"/>
      <c r="J295" s="189"/>
      <c r="K295" s="189"/>
      <c r="L295" s="59"/>
      <c r="M295" s="59"/>
      <c r="N295" s="189"/>
      <c r="O295" s="59"/>
      <c r="P295" s="59"/>
      <c r="Q295" s="189"/>
    </row>
  </sheetData>
  <mergeCells count="62">
    <mergeCell ref="B8:B12"/>
    <mergeCell ref="B137:B140"/>
    <mergeCell ref="B141:B143"/>
    <mergeCell ref="B144:B150"/>
    <mergeCell ref="B113:B116"/>
    <mergeCell ref="B118:B119"/>
    <mergeCell ref="B120:B123"/>
    <mergeCell ref="B124:B136"/>
    <mergeCell ref="B108:B112"/>
    <mergeCell ref="B13:B16"/>
    <mergeCell ref="B63:B66"/>
    <mergeCell ref="B68:B69"/>
    <mergeCell ref="B70:B73"/>
    <mergeCell ref="B54:Q54"/>
    <mergeCell ref="B44:B50"/>
    <mergeCell ref="D55:F55"/>
    <mergeCell ref="D5:F5"/>
    <mergeCell ref="I55:K55"/>
    <mergeCell ref="B52:Q52"/>
    <mergeCell ref="B2:Q2"/>
    <mergeCell ref="B4:Q4"/>
    <mergeCell ref="B3:Q3"/>
    <mergeCell ref="G5:H5"/>
    <mergeCell ref="I5:K5"/>
    <mergeCell ref="L5:N5"/>
    <mergeCell ref="O5:Q5"/>
    <mergeCell ref="B18:B19"/>
    <mergeCell ref="B20:B23"/>
    <mergeCell ref="B24:B36"/>
    <mergeCell ref="B37:B40"/>
    <mergeCell ref="B41:B43"/>
    <mergeCell ref="B53:Q53"/>
    <mergeCell ref="G55:H55"/>
    <mergeCell ref="L55:N55"/>
    <mergeCell ref="O55:Q55"/>
    <mergeCell ref="B74:B86"/>
    <mergeCell ref="B58:B62"/>
    <mergeCell ref="B87:B90"/>
    <mergeCell ref="B91:B93"/>
    <mergeCell ref="B94:B100"/>
    <mergeCell ref="B102:Q102"/>
    <mergeCell ref="B103:Q103"/>
    <mergeCell ref="B104:Q104"/>
    <mergeCell ref="D105:F105"/>
    <mergeCell ref="G105:H105"/>
    <mergeCell ref="I105:K105"/>
    <mergeCell ref="L105:N105"/>
    <mergeCell ref="O105:Q105"/>
    <mergeCell ref="B151:Q151"/>
    <mergeCell ref="B152:Q152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3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{0C835103-CD92-4596-811B-B89D6199A59B}</x14:id>
        </ext>
      </extLst>
    </cfRule>
  </conditionalFormatting>
  <conditionalFormatting sqref="D218">
    <cfRule type="cellIs" dxfId="90" priority="10" operator="lessThan">
      <formula>0</formula>
    </cfRule>
  </conditionalFormatting>
  <conditionalFormatting sqref="D218:D289">
    <cfRule type="dataBar" priority="6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{13AB216C-8D03-4C72-830E-C90E4CBBB961}</x14:id>
        </ext>
      </extLst>
    </cfRule>
  </conditionalFormatting>
  <conditionalFormatting sqref="D7:Q51">
    <cfRule type="cellIs" dxfId="89" priority="3" operator="lessThan">
      <formula>0</formula>
    </cfRule>
  </conditionalFormatting>
  <conditionalFormatting sqref="D57:Q101">
    <cfRule type="cellIs" dxfId="88" priority="2" operator="lessThan">
      <formula>0</formula>
    </cfRule>
  </conditionalFormatting>
  <conditionalFormatting sqref="D107:Q150">
    <cfRule type="cellIs" dxfId="87" priority="1" operator="lessThan">
      <formula>0</formula>
    </cfRule>
  </conditionalFormatting>
  <conditionalFormatting sqref="D155:Q289">
    <cfRule type="cellIs" dxfId="86" priority="4" operator="lessThan">
      <formula>0</formula>
    </cfRule>
  </conditionalFormatting>
  <printOptions horizontalCentered="1" verticalCentered="1"/>
  <pageMargins left="0.25" right="0.25" top="0.75" bottom="0.75" header="0.3" footer="0.3"/>
  <pageSetup scale="44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C835103-CD92-4596-811B-B89D6199A59B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13AB216C-8D03-4C72-830E-C90E4CBBB96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3">
    <tabColor rgb="FF3F9C35"/>
    <pageSetUpPr fitToPage="1"/>
  </sheetPr>
  <dimension ref="A2:Q295"/>
  <sheetViews>
    <sheetView showGridLines="0" topLeftCell="A114" zoomScale="80" zoomScaleNormal="80" workbookViewId="0">
      <selection activeCell="D150" sqref="D150"/>
    </sheetView>
  </sheetViews>
  <sheetFormatPr defaultColWidth="9.21875" defaultRowHeight="14.4"/>
  <cols>
    <col min="1" max="1" width="9.21875" style="1"/>
    <col min="2" max="2" width="14.5546875" style="1" bestFit="1" customWidth="1"/>
    <col min="3" max="3" width="53.6640625" style="157" customWidth="1"/>
    <col min="4" max="4" width="13.77734375" style="1" bestFit="1" customWidth="1"/>
    <col min="5" max="5" width="14.21875" style="1" bestFit="1" customWidth="1"/>
    <col min="6" max="6" width="11.5546875" style="156" bestFit="1" customWidth="1"/>
    <col min="7" max="7" width="8.6640625" style="156" bestFit="1" customWidth="1"/>
    <col min="8" max="8" width="9.6640625" style="156" bestFit="1" customWidth="1"/>
    <col min="9" max="9" width="8.6640625" style="156" bestFit="1" customWidth="1"/>
    <col min="10" max="10" width="9.6640625" style="156" bestFit="1" customWidth="1"/>
    <col min="11" max="11" width="11.5546875" style="156" bestFit="1" customWidth="1"/>
    <col min="12" max="12" width="16.33203125" style="1" bestFit="1" customWidth="1"/>
    <col min="13" max="13" width="14.44140625" style="1" bestFit="1" customWidth="1"/>
    <col min="14" max="14" width="11.5546875" style="156" bestFit="1" customWidth="1"/>
    <col min="15" max="15" width="16.33203125" style="1" bestFit="1" customWidth="1"/>
    <col min="16" max="16" width="14.44140625" style="1" bestFit="1" customWidth="1"/>
    <col min="17" max="17" width="11.5546875" style="156" bestFit="1" customWidth="1"/>
    <col min="18" max="16384" width="9.21875" style="1"/>
  </cols>
  <sheetData>
    <row r="2" spans="2:17" ht="23.4">
      <c r="B2" s="403" t="s">
        <v>129</v>
      </c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</row>
    <row r="3" spans="2:17">
      <c r="B3" s="404" t="s">
        <v>18</v>
      </c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</row>
    <row r="4" spans="2:17" ht="15" thickBot="1">
      <c r="B4" s="405" t="str">
        <f>'HOME PAGE'!H5</f>
        <v>4 WEEKS  ENDING 08-10-2025</v>
      </c>
      <c r="C4" s="405"/>
      <c r="D4" s="405"/>
      <c r="E4" s="405"/>
      <c r="F4" s="405"/>
      <c r="G4" s="405"/>
      <c r="H4" s="405"/>
      <c r="I4" s="405"/>
      <c r="J4" s="405"/>
      <c r="K4" s="405"/>
      <c r="L4" s="405"/>
      <c r="M4" s="405"/>
      <c r="N4" s="405"/>
      <c r="O4" s="405"/>
      <c r="P4" s="405"/>
      <c r="Q4" s="405"/>
    </row>
    <row r="5" spans="2:17">
      <c r="D5" s="406" t="s">
        <v>58</v>
      </c>
      <c r="E5" s="407"/>
      <c r="F5" s="408"/>
      <c r="G5" s="409" t="s">
        <v>20</v>
      </c>
      <c r="H5" s="410"/>
      <c r="I5" s="406" t="s">
        <v>21</v>
      </c>
      <c r="J5" s="407"/>
      <c r="K5" s="408"/>
      <c r="L5" s="409" t="s">
        <v>22</v>
      </c>
      <c r="M5" s="407"/>
      <c r="N5" s="410"/>
      <c r="O5" s="406" t="s">
        <v>23</v>
      </c>
      <c r="P5" s="407"/>
      <c r="Q5" s="408"/>
    </row>
    <row r="6" spans="2:17" s="14" customFormat="1" ht="29.4" thickBot="1">
      <c r="C6" s="158"/>
      <c r="D6" s="85" t="s">
        <v>19</v>
      </c>
      <c r="E6" s="86" t="s">
        <v>25</v>
      </c>
      <c r="F6" s="17" t="s">
        <v>26</v>
      </c>
      <c r="G6" s="18" t="s">
        <v>19</v>
      </c>
      <c r="H6" s="58" t="s">
        <v>25</v>
      </c>
      <c r="I6" s="15" t="s">
        <v>19</v>
      </c>
      <c r="J6" s="16" t="s">
        <v>25</v>
      </c>
      <c r="K6" s="17" t="s">
        <v>26</v>
      </c>
      <c r="L6" s="18" t="s">
        <v>19</v>
      </c>
      <c r="M6" s="16" t="s">
        <v>25</v>
      </c>
      <c r="N6" s="58" t="s">
        <v>26</v>
      </c>
      <c r="O6" s="15" t="s">
        <v>19</v>
      </c>
      <c r="P6" s="16" t="s">
        <v>25</v>
      </c>
      <c r="Q6" s="17" t="s">
        <v>26</v>
      </c>
    </row>
    <row r="7" spans="2:17" ht="15" thickBot="1">
      <c r="C7" s="340" t="s">
        <v>11</v>
      </c>
      <c r="D7" s="331">
        <f>'Segment Data'!D75</f>
        <v>154091703.74316278</v>
      </c>
      <c r="E7" s="332">
        <f>'Segment Data'!E75</f>
        <v>13517973.035481453</v>
      </c>
      <c r="F7" s="333">
        <f>'Segment Data'!F75</f>
        <v>9.6162867467689636E-2</v>
      </c>
      <c r="G7" s="334">
        <f>'Segment Data'!G75</f>
        <v>99.960785523455129</v>
      </c>
      <c r="H7" s="335">
        <f>'Segment Data'!H75</f>
        <v>2.2085026402066887E-2</v>
      </c>
      <c r="I7" s="336">
        <f>'Segment Data'!I75</f>
        <v>2.5959521572452671</v>
      </c>
      <c r="J7" s="337">
        <f>'Segment Data'!J75</f>
        <v>0.15833537886597382</v>
      </c>
      <c r="K7" s="333">
        <f>'Segment Data'!K75</f>
        <v>6.495499221631007E-2</v>
      </c>
      <c r="L7" s="338">
        <f>'Segment Data'!L75</f>
        <v>400014690.74566203</v>
      </c>
      <c r="M7" s="339">
        <f>'Segment Data'!M75</f>
        <v>57349806.173245549</v>
      </c>
      <c r="N7" s="333">
        <f>'Segment Data'!N75</f>
        <v>0.1673641179918616</v>
      </c>
      <c r="O7" s="331">
        <f>'Segment Data'!O75</f>
        <v>113066322.54719722</v>
      </c>
      <c r="P7" s="332">
        <f>'Segment Data'!P75</f>
        <v>8421240.7509410083</v>
      </c>
      <c r="Q7" s="333">
        <f>'Segment Data'!Q75</f>
        <v>8.047430998560591E-2</v>
      </c>
    </row>
    <row r="8" spans="2:17">
      <c r="B8" s="395" t="s">
        <v>54</v>
      </c>
      <c r="C8" s="163" t="s">
        <v>138</v>
      </c>
      <c r="D8" s="88">
        <f>'Segment Data'!D76</f>
        <v>2916059.2883923706</v>
      </c>
      <c r="E8" s="87">
        <f>'Segment Data'!E76</f>
        <v>1544409.1901522528</v>
      </c>
      <c r="F8" s="89">
        <f>'Segment Data'!F76</f>
        <v>1.1259498265146424</v>
      </c>
      <c r="G8" s="106">
        <f>'Segment Data'!G76</f>
        <v>1.8916759956559488</v>
      </c>
      <c r="H8" s="92">
        <f>'Segment Data'!H76</f>
        <v>0.9165227599505662</v>
      </c>
      <c r="I8" s="191">
        <f>'Segment Data'!I76</f>
        <v>3.3377786919696528</v>
      </c>
      <c r="J8" s="192">
        <f>'Segment Data'!J76</f>
        <v>-1.0618440323516629</v>
      </c>
      <c r="K8" s="89">
        <f>'Segment Data'!K76</f>
        <v>-0.24134888350351963</v>
      </c>
      <c r="L8" s="90">
        <f>'Segment Data'!L76</f>
        <v>9733160.5573162436</v>
      </c>
      <c r="M8" s="91">
        <f>'Segment Data'!M76</f>
        <v>3698417.6152814562</v>
      </c>
      <c r="N8" s="89">
        <f>'Segment Data'!N76</f>
        <v>0.61285420950083225</v>
      </c>
      <c r="O8" s="88">
        <f>'Segment Data'!O76</f>
        <v>3383005.7741941828</v>
      </c>
      <c r="P8" s="87">
        <f>'Segment Data'!P76</f>
        <v>731133.69439625647</v>
      </c>
      <c r="Q8" s="89">
        <f>'Segment Data'!Q76</f>
        <v>0.27570473702938536</v>
      </c>
    </row>
    <row r="9" spans="2:17">
      <c r="B9" s="396"/>
      <c r="C9" s="163" t="s">
        <v>142</v>
      </c>
      <c r="D9" s="88">
        <f>'Segment Data'!D77</f>
        <v>2651010.9944500299</v>
      </c>
      <c r="E9" s="87">
        <f>'Segment Data'!E77</f>
        <v>191780.10289502423</v>
      </c>
      <c r="F9" s="89">
        <f>'Segment Data'!F77</f>
        <v>7.7983772712678895E-2</v>
      </c>
      <c r="G9" s="106">
        <f>'Segment Data'!G77</f>
        <v>1.7197365919078507</v>
      </c>
      <c r="H9" s="92">
        <f>'Segment Data'!H77</f>
        <v>-2.8615239454528041E-2</v>
      </c>
      <c r="I9" s="191">
        <f>'Segment Data'!I77</f>
        <v>3.1846699855034006</v>
      </c>
      <c r="J9" s="192">
        <f>'Segment Data'!J77</f>
        <v>2.77644815895699E-2</v>
      </c>
      <c r="K9" s="89">
        <f>'Segment Data'!K77</f>
        <v>8.7948408829939262E-3</v>
      </c>
      <c r="L9" s="90">
        <f>'Segment Data'!L77</f>
        <v>8442595.1452645324</v>
      </c>
      <c r="M9" s="91">
        <f>'Segment Data'!M77</f>
        <v>679035.60831961781</v>
      </c>
      <c r="N9" s="89">
        <f>'Segment Data'!N77</f>
        <v>8.7464468468136367E-2</v>
      </c>
      <c r="O9" s="88">
        <f>'Segment Data'!O77</f>
        <v>2421858.6695665121</v>
      </c>
      <c r="P9" s="87">
        <f>'Segment Data'!P77</f>
        <v>168441.41715840995</v>
      </c>
      <c r="Q9" s="89">
        <f>'Segment Data'!Q77</f>
        <v>7.4749324377633986E-2</v>
      </c>
    </row>
    <row r="10" spans="2:17">
      <c r="B10" s="396"/>
      <c r="C10" s="163" t="s">
        <v>139</v>
      </c>
      <c r="D10" s="88">
        <f>'Segment Data'!D78</f>
        <v>80043765.568099737</v>
      </c>
      <c r="E10" s="87">
        <f>'Segment Data'!E78</f>
        <v>15071563.937628657</v>
      </c>
      <c r="F10" s="89">
        <f>'Segment Data'!F78</f>
        <v>0.23196942014291075</v>
      </c>
      <c r="G10" s="106">
        <f>'Segment Data'!G78</f>
        <v>51.925168507312094</v>
      </c>
      <c r="H10" s="92">
        <f>'Segment Data'!H78</f>
        <v>5.7341955090619763</v>
      </c>
      <c r="I10" s="191">
        <f>'Segment Data'!I78</f>
        <v>2.8717315692836651</v>
      </c>
      <c r="J10" s="192">
        <f>'Segment Data'!J78</f>
        <v>0.18185505539099189</v>
      </c>
      <c r="K10" s="89">
        <f>'Segment Data'!K78</f>
        <v>6.7607213361560267E-2</v>
      </c>
      <c r="L10" s="90">
        <f>'Segment Data'!L78</f>
        <v>229864208.50625286</v>
      </c>
      <c r="M10" s="91">
        <f>'Segment Data'!M78</f>
        <v>55097009.284549445</v>
      </c>
      <c r="N10" s="89">
        <f>'Segment Data'!N78</f>
        <v>0.31525943958543018</v>
      </c>
      <c r="O10" s="88">
        <f>'Segment Data'!O78</f>
        <v>64737052.000070795</v>
      </c>
      <c r="P10" s="87">
        <f>'Segment Data'!P78</f>
        <v>10021540.988501281</v>
      </c>
      <c r="Q10" s="89">
        <f>'Segment Data'!Q78</f>
        <v>0.18315722184121136</v>
      </c>
    </row>
    <row r="11" spans="2:17">
      <c r="B11" s="396"/>
      <c r="C11" s="163" t="s">
        <v>141</v>
      </c>
      <c r="D11" s="88">
        <f>'Segment Data'!D79</f>
        <v>405427.67374761042</v>
      </c>
      <c r="E11" s="87">
        <f>'Segment Data'!E79</f>
        <v>178696.81465068873</v>
      </c>
      <c r="F11" s="89">
        <f>'Segment Data'!F79</f>
        <v>0.78814509574235048</v>
      </c>
      <c r="G11" s="106">
        <f>'Segment Data'!G79</f>
        <v>0.26300487149073043</v>
      </c>
      <c r="H11" s="92">
        <f>'Segment Data'!H79</f>
        <v>0.10181410486132464</v>
      </c>
      <c r="I11" s="191">
        <f>'Segment Data'!I79</f>
        <v>4.2807032388736639</v>
      </c>
      <c r="J11" s="192">
        <f>'Segment Data'!J79</f>
        <v>-0.90482881992930952</v>
      </c>
      <c r="K11" s="89">
        <f>'Segment Data'!K79</f>
        <v>-0.17449102805049091</v>
      </c>
      <c r="L11" s="90">
        <f>'Segment Data'!L79</f>
        <v>1735515.5561404112</v>
      </c>
      <c r="M11" s="91">
        <f>'Segment Data'!M79</f>
        <v>559795.41757338401</v>
      </c>
      <c r="N11" s="89">
        <f>'Segment Data'!N79</f>
        <v>0.47612981968282442</v>
      </c>
      <c r="O11" s="88">
        <f>'Segment Data'!O79</f>
        <v>563092.50176548958</v>
      </c>
      <c r="P11" s="87">
        <f>'Segment Data'!P79</f>
        <v>152211.27907657548</v>
      </c>
      <c r="Q11" s="89">
        <f>'Segment Data'!Q79</f>
        <v>0.37045080347177972</v>
      </c>
    </row>
    <row r="12" spans="2:17" ht="15" thickBot="1">
      <c r="B12" s="397"/>
      <c r="C12" s="163" t="s">
        <v>140</v>
      </c>
      <c r="D12" s="155">
        <f>'Segment Data'!D80</f>
        <v>68075440.218489692</v>
      </c>
      <c r="E12" s="149">
        <f>'Segment Data'!E80</f>
        <v>-3468477.0098495185</v>
      </c>
      <c r="F12" s="151">
        <f>'Segment Data'!F80</f>
        <v>-4.84803900068757E-2</v>
      </c>
      <c r="G12" s="152">
        <f>'Segment Data'!G80</f>
        <v>44.161199557099323</v>
      </c>
      <c r="H12" s="153">
        <f>'Segment Data'!H80</f>
        <v>-6.7018321080213923</v>
      </c>
      <c r="I12" s="193">
        <f>'Segment Data'!I80</f>
        <v>2.2069517361693407</v>
      </c>
      <c r="J12" s="194">
        <f>'Segment Data'!J80</f>
        <v>6.9472148001197276E-2</v>
      </c>
      <c r="K12" s="151">
        <f>'Segment Data'!K80</f>
        <v>3.2501900081645267E-2</v>
      </c>
      <c r="L12" s="154">
        <f>'Segment Data'!L80</f>
        <v>150239210.98068798</v>
      </c>
      <c r="M12" s="150">
        <f>'Segment Data'!M80</f>
        <v>-2684451.7524782717</v>
      </c>
      <c r="N12" s="151">
        <f>'Segment Data'!N80</f>
        <v>-1.7554194717153245E-2</v>
      </c>
      <c r="O12" s="155">
        <f>'Segment Data'!O80</f>
        <v>41961313.601600245</v>
      </c>
      <c r="P12" s="149">
        <f>'Segment Data'!P80</f>
        <v>-2652086.6281914935</v>
      </c>
      <c r="Q12" s="151">
        <f>'Segment Data'!Q80</f>
        <v>-5.9445964991040851E-2</v>
      </c>
    </row>
    <row r="13" spans="2:17">
      <c r="B13" s="401" t="s">
        <v>55</v>
      </c>
      <c r="C13" s="162" t="s">
        <v>67</v>
      </c>
      <c r="D13" s="127">
        <f>'Type Data'!D51</f>
        <v>119775329.98193078</v>
      </c>
      <c r="E13" s="121">
        <f>'Type Data'!E51</f>
        <v>8298839.4224037826</v>
      </c>
      <c r="F13" s="123">
        <f>'Type Data'!F51</f>
        <v>7.4444749567823099E-2</v>
      </c>
      <c r="G13" s="124">
        <f>'Type Data'!G51</f>
        <v>77.699420413190708</v>
      </c>
      <c r="H13" s="125">
        <f>'Type Data'!H51</f>
        <v>-1.553051200144381</v>
      </c>
      <c r="I13" s="195">
        <f>'Type Data'!I51</f>
        <v>2.5382484509544554</v>
      </c>
      <c r="J13" s="196">
        <f>'Type Data'!J51</f>
        <v>0.14653871802958074</v>
      </c>
      <c r="K13" s="123">
        <f>'Type Data'!K51</f>
        <v>6.1269440857430177E-2</v>
      </c>
      <c r="L13" s="126">
        <f>'Type Data'!L51</f>
        <v>304019545.78919452</v>
      </c>
      <c r="M13" s="122">
        <f>'Type Data'!M51</f>
        <v>37400138.325665891</v>
      </c>
      <c r="N13" s="123">
        <f>'Type Data'!N51</f>
        <v>0.14027537860604511</v>
      </c>
      <c r="O13" s="127">
        <f>'Type Data'!O51</f>
        <v>82445362.663880557</v>
      </c>
      <c r="P13" s="121">
        <f>'Type Data'!P51</f>
        <v>4871547.1198223382</v>
      </c>
      <c r="Q13" s="123">
        <f>'Type Data'!Q51</f>
        <v>6.2798859198250109E-2</v>
      </c>
    </row>
    <row r="14" spans="2:17">
      <c r="B14" s="399"/>
      <c r="C14" s="163" t="s">
        <v>68</v>
      </c>
      <c r="D14" s="88">
        <f>'Type Data'!D52</f>
        <v>25623669.140465025</v>
      </c>
      <c r="E14" s="87">
        <f>'Type Data'!E52</f>
        <v>4750352.5773821697</v>
      </c>
      <c r="F14" s="89">
        <f>'Type Data'!F52</f>
        <v>0.22758015301620918</v>
      </c>
      <c r="G14" s="106">
        <f>'Type Data'!G52</f>
        <v>16.622323155977494</v>
      </c>
      <c r="H14" s="92">
        <f>'Type Data'!H52</f>
        <v>1.7827644284938131</v>
      </c>
      <c r="I14" s="191">
        <f>'Type Data'!I52</f>
        <v>2.7507135195359069</v>
      </c>
      <c r="J14" s="192">
        <f>'Type Data'!J52</f>
        <v>0.15739536946764288</v>
      </c>
      <c r="K14" s="89">
        <f>'Type Data'!K52</f>
        <v>6.0692657190364305E-2</v>
      </c>
      <c r="L14" s="90">
        <f>'Type Data'!L52</f>
        <v>70483373.124792159</v>
      </c>
      <c r="M14" s="91">
        <f>'Type Data'!M52</f>
        <v>16352222.429628871</v>
      </c>
      <c r="N14" s="89">
        <f>'Type Data'!N52</f>
        <v>0.30208525441691692</v>
      </c>
      <c r="O14" s="88">
        <f>'Type Data'!O52</f>
        <v>16577432.62670362</v>
      </c>
      <c r="P14" s="87">
        <f>'Type Data'!P52</f>
        <v>3307453.5998418424</v>
      </c>
      <c r="Q14" s="89">
        <f>'Type Data'!Q52</f>
        <v>0.24924331780379788</v>
      </c>
    </row>
    <row r="15" spans="2:17">
      <c r="B15" s="399"/>
      <c r="C15" s="163" t="s">
        <v>69</v>
      </c>
      <c r="D15" s="88">
        <f>'Type Data'!D53</f>
        <v>8204990.1833660444</v>
      </c>
      <c r="E15" s="87">
        <f>'Type Data'!E53</f>
        <v>423608.16079141293</v>
      </c>
      <c r="F15" s="89">
        <f>'Type Data'!F53</f>
        <v>5.4438679345453003E-2</v>
      </c>
      <c r="G15" s="106">
        <f>'Type Data'!G53</f>
        <v>5.3226568596357646</v>
      </c>
      <c r="H15" s="92">
        <f>'Type Data'!H53</f>
        <v>-0.20939527764698784</v>
      </c>
      <c r="I15" s="191">
        <f>'Type Data'!I53</f>
        <v>2.9248999850479493</v>
      </c>
      <c r="J15" s="192">
        <f>'Type Data'!J53</f>
        <v>0.27393017167659561</v>
      </c>
      <c r="K15" s="89">
        <f>'Type Data'!K53</f>
        <v>0.10333205994836535</v>
      </c>
      <c r="L15" s="90">
        <f>'Type Data'!L53</f>
        <v>23998775.664645914</v>
      </c>
      <c r="M15" s="91">
        <f>'Type Data'!M53</f>
        <v>3370566.8164900355</v>
      </c>
      <c r="N15" s="89">
        <f>'Type Data'!N53</f>
        <v>0.16339600017145248</v>
      </c>
      <c r="O15" s="88">
        <f>'Type Data'!O53</f>
        <v>12092669.506997466</v>
      </c>
      <c r="P15" s="87">
        <f>'Type Data'!P53</f>
        <v>61548.531665755436</v>
      </c>
      <c r="Q15" s="89">
        <f>'Type Data'!Q53</f>
        <v>5.1157769747268694E-3</v>
      </c>
    </row>
    <row r="16" spans="2:17" ht="15" thickBot="1">
      <c r="B16" s="402"/>
      <c r="C16" s="164" t="s">
        <v>70</v>
      </c>
      <c r="D16" s="155">
        <f>'Type Data'!D54</f>
        <v>487714.43740388739</v>
      </c>
      <c r="E16" s="149">
        <f>'Type Data'!E54</f>
        <v>45172.874902761076</v>
      </c>
      <c r="F16" s="151">
        <f>'Type Data'!F54</f>
        <v>0.10207600535293475</v>
      </c>
      <c r="G16" s="152">
        <f>'Type Data'!G54</f>
        <v>0.31638509465299963</v>
      </c>
      <c r="H16" s="153">
        <f>'Type Data'!H54</f>
        <v>1.7670756984721758E-3</v>
      </c>
      <c r="I16" s="193">
        <f>'Type Data'!I54</f>
        <v>3.1022173038035126</v>
      </c>
      <c r="J16" s="194">
        <f>'Type Data'!J54</f>
        <v>0.19600989969154448</v>
      </c>
      <c r="K16" s="151">
        <f>'Type Data'!K54</f>
        <v>6.7445255082005412E-2</v>
      </c>
      <c r="L16" s="154">
        <f>'Type Data'!L54</f>
        <v>1512996.1670291345</v>
      </c>
      <c r="M16" s="150">
        <f>'Type Data'!M54</f>
        <v>226878.60146108177</v>
      </c>
      <c r="N16" s="151">
        <f>'Type Data'!N54</f>
        <v>0.17640580265372083</v>
      </c>
      <c r="O16" s="155">
        <f>'Type Data'!O54</f>
        <v>1950857.7496155496</v>
      </c>
      <c r="P16" s="149">
        <f>'Type Data'!P54</f>
        <v>180691.4996110443</v>
      </c>
      <c r="Q16" s="151">
        <f>'Type Data'!Q54</f>
        <v>0.10207600535293475</v>
      </c>
    </row>
    <row r="17" spans="2:17" ht="15" customHeight="1" thickBot="1">
      <c r="B17" s="105" t="s">
        <v>71</v>
      </c>
      <c r="C17" s="165" t="s">
        <v>72</v>
      </c>
      <c r="D17" s="148">
        <f>Granola!D15</f>
        <v>1425.7652104989065</v>
      </c>
      <c r="E17" s="142">
        <f>Granola!E15</f>
        <v>-177169.61451917133</v>
      </c>
      <c r="F17" s="144">
        <f>Granola!F15</f>
        <v>-0.99201678558170425</v>
      </c>
      <c r="G17" s="145">
        <f>Granola!G15</f>
        <v>9.2490774617584647E-4</v>
      </c>
      <c r="H17" s="146">
        <f>Granola!H15</f>
        <v>-0.12604469087731501</v>
      </c>
      <c r="I17" s="197">
        <f>Granola!I15</f>
        <v>7.8915108246065309</v>
      </c>
      <c r="J17" s="198">
        <f>Granola!J15</f>
        <v>4.2174792596002293</v>
      </c>
      <c r="K17" s="144">
        <f>Granola!K15</f>
        <v>1.1479159024571406</v>
      </c>
      <c r="L17" s="147">
        <f>Granola!L15</f>
        <v>11251.44159199953</v>
      </c>
      <c r="M17" s="143">
        <f>Granola!M15</f>
        <v>-644913.62089909555</v>
      </c>
      <c r="N17" s="144">
        <f>Granola!N15</f>
        <v>-0.98285272679821745</v>
      </c>
      <c r="O17" s="148">
        <f>Granola!O15</f>
        <v>2675.7924793958664</v>
      </c>
      <c r="P17" s="142">
        <f>Granola!P15</f>
        <v>-266684.15483386535</v>
      </c>
      <c r="Q17" s="144">
        <f>Granola!Q15</f>
        <v>-0.99006610854328703</v>
      </c>
    </row>
    <row r="18" spans="2:17">
      <c r="B18" s="398" t="s">
        <v>73</v>
      </c>
      <c r="C18" s="166" t="s">
        <v>14</v>
      </c>
      <c r="D18" s="136">
        <f>'NB vs PL'!D27</f>
        <v>120029633.07001534</v>
      </c>
      <c r="E18" s="128">
        <f>'NB vs PL'!E27</f>
        <v>10052812.110203743</v>
      </c>
      <c r="F18" s="132">
        <f>'NB vs PL'!F27</f>
        <v>9.1408462460260631E-2</v>
      </c>
      <c r="G18" s="133">
        <f>'NB vs PL'!G27</f>
        <v>77.864389297488032</v>
      </c>
      <c r="H18" s="134">
        <f>'NB vs PL'!H27</f>
        <v>-0.32191561303588401</v>
      </c>
      <c r="I18" s="199">
        <f>'NB vs PL'!I27</f>
        <v>2.8200564654805116</v>
      </c>
      <c r="J18" s="200">
        <f>'NB vs PL'!J27</f>
        <v>0.16943847995673966</v>
      </c>
      <c r="K18" s="132">
        <f>'NB vs PL'!K27</f>
        <v>6.3924141797165837E-2</v>
      </c>
      <c r="L18" s="135">
        <f>'NB vs PL'!L27</f>
        <v>338490342.78835016</v>
      </c>
      <c r="M18" s="129">
        <f>'NB vs PL'!M27</f>
        <v>46983803.161545813</v>
      </c>
      <c r="N18" s="132">
        <f>'NB vs PL'!N27</f>
        <v>0.16117581177319701</v>
      </c>
      <c r="O18" s="136">
        <f>'NB vs PL'!O27</f>
        <v>95280554.615689486</v>
      </c>
      <c r="P18" s="128">
        <f>'NB vs PL'!P27</f>
        <v>6986519.2675227672</v>
      </c>
      <c r="Q18" s="132">
        <f>'NB vs PL'!Q27</f>
        <v>7.9127873587078387E-2</v>
      </c>
    </row>
    <row r="19" spans="2:17" ht="15" thickBot="1">
      <c r="B19" s="400"/>
      <c r="C19" s="167" t="s">
        <v>13</v>
      </c>
      <c r="D19" s="141">
        <f>'NB vs PL'!D28</f>
        <v>34122520.633307546</v>
      </c>
      <c r="E19" s="130">
        <f>'NB vs PL'!E28</f>
        <v>3439387.0324428715</v>
      </c>
      <c r="F19" s="137">
        <f>'NB vs PL'!F28</f>
        <v>0.11209373453127183</v>
      </c>
      <c r="G19" s="138">
        <f>'NB vs PL'!G28</f>
        <v>22.135610702513723</v>
      </c>
      <c r="H19" s="139">
        <f>'NB vs PL'!H28</f>
        <v>0.32191561303478267</v>
      </c>
      <c r="I19" s="201">
        <f>'NB vs PL'!I28</f>
        <v>1.8123592710581997</v>
      </c>
      <c r="J19" s="202">
        <f>'NB vs PL'!J28</f>
        <v>0.12868409482103638</v>
      </c>
      <c r="K19" s="137">
        <f>'NB vs PL'!K28</f>
        <v>7.6430475805096668E-2</v>
      </c>
      <c r="L19" s="140">
        <f>'NB vs PL'!L28</f>
        <v>61842266.621649645</v>
      </c>
      <c r="M19" s="131">
        <f>'NB vs PL'!M28</f>
        <v>10181836.248705387</v>
      </c>
      <c r="N19" s="137">
        <f>'NB vs PL'!N28</f>
        <v>0.19709158780136385</v>
      </c>
      <c r="O19" s="141">
        <f>'NB vs PL'!O28</f>
        <v>17843814.73006928</v>
      </c>
      <c r="P19" s="130">
        <f>'NB vs PL'!P28</f>
        <v>1345261.903116582</v>
      </c>
      <c r="Q19" s="137">
        <f>'NB vs PL'!Q28</f>
        <v>8.1538175937401494E-2</v>
      </c>
    </row>
    <row r="20" spans="2:17">
      <c r="B20" s="401" t="s">
        <v>56</v>
      </c>
      <c r="C20" s="162" t="s">
        <v>63</v>
      </c>
      <c r="D20" s="127">
        <f>Package!D51</f>
        <v>70676549.946990103</v>
      </c>
      <c r="E20" s="121">
        <f>Package!E51</f>
        <v>312758.63316844404</v>
      </c>
      <c r="F20" s="123">
        <f>Package!F51</f>
        <v>4.4448803472448535E-3</v>
      </c>
      <c r="G20" s="124">
        <f>Package!G51</f>
        <v>45.848564712896284</v>
      </c>
      <c r="H20" s="125">
        <f>Package!H51</f>
        <v>-4.1754748466152023</v>
      </c>
      <c r="I20" s="195">
        <f>Package!I51</f>
        <v>2.6961290594706449</v>
      </c>
      <c r="J20" s="196">
        <f>Package!J51</f>
        <v>0.1870236061832995</v>
      </c>
      <c r="K20" s="123">
        <f>Package!K51</f>
        <v>7.4537961701955355E-2</v>
      </c>
      <c r="L20" s="126">
        <f>Package!L51</f>
        <v>190553100.13520849</v>
      </c>
      <c r="M20" s="122">
        <f>Package!M51</f>
        <v>14002927.635725826</v>
      </c>
      <c r="N20" s="123">
        <f>Package!N51</f>
        <v>7.9314154370293002E-2</v>
      </c>
      <c r="O20" s="127">
        <f>Package!O51</f>
        <v>68801387.753196567</v>
      </c>
      <c r="P20" s="121">
        <f>Package!P51</f>
        <v>1319116.9219988734</v>
      </c>
      <c r="Q20" s="123">
        <f>Package!Q51</f>
        <v>1.9547607182611778E-2</v>
      </c>
    </row>
    <row r="21" spans="2:17">
      <c r="B21" s="399"/>
      <c r="C21" s="163" t="s">
        <v>64</v>
      </c>
      <c r="D21" s="88">
        <f>Package!D52</f>
        <v>47264526.553070463</v>
      </c>
      <c r="E21" s="87">
        <f>Package!E52</f>
        <v>7971875.3909180164</v>
      </c>
      <c r="F21" s="89">
        <f>Package!F52</f>
        <v>0.20288464013333626</v>
      </c>
      <c r="G21" s="106">
        <f>Package!G52</f>
        <v>30.660957643209667</v>
      </c>
      <c r="H21" s="92">
        <f>Package!H52</f>
        <v>2.726460376467049</v>
      </c>
      <c r="I21" s="191">
        <f>Package!I52</f>
        <v>2.2400958643974516</v>
      </c>
      <c r="J21" s="192">
        <f>Package!J52</f>
        <v>0.11947373896057067</v>
      </c>
      <c r="K21" s="89">
        <f>Package!K52</f>
        <v>5.6339004260816734E-2</v>
      </c>
      <c r="L21" s="90">
        <f>Package!L52</f>
        <v>105877070.46423668</v>
      </c>
      <c r="M21" s="91">
        <f>Package!M52</f>
        <v>22552205.042703032</v>
      </c>
      <c r="N21" s="89">
        <f>Package!N52</f>
        <v>0.27065396299907934</v>
      </c>
      <c r="O21" s="88">
        <f>Package!O52</f>
        <v>20918570.399814777</v>
      </c>
      <c r="P21" s="87">
        <f>Package!P52</f>
        <v>3358935.3097876646</v>
      </c>
      <c r="Q21" s="89">
        <f>Package!Q52</f>
        <v>0.19128730708620201</v>
      </c>
    </row>
    <row r="22" spans="2:17">
      <c r="B22" s="399"/>
      <c r="C22" s="163" t="s">
        <v>65</v>
      </c>
      <c r="D22" s="88">
        <f>Package!D53</f>
        <v>6666809.9189400673</v>
      </c>
      <c r="E22" s="87">
        <f>Package!E53</f>
        <v>-826072.92062914465</v>
      </c>
      <c r="F22" s="89">
        <f>Package!F53</f>
        <v>-0.11024767613697774</v>
      </c>
      <c r="G22" s="106">
        <f>Package!G53</f>
        <v>4.3248243756431384</v>
      </c>
      <c r="H22" s="92">
        <f>Package!H53</f>
        <v>-1.0021237688888034</v>
      </c>
      <c r="I22" s="191">
        <f>Package!I53</f>
        <v>2.187422436541445</v>
      </c>
      <c r="J22" s="192">
        <f>Package!J53</f>
        <v>3.3979133166139874E-2</v>
      </c>
      <c r="K22" s="89">
        <f>Package!K53</f>
        <v>1.5778977376781182E-2</v>
      </c>
      <c r="L22" s="90">
        <f>Package!L53</f>
        <v>14583129.596846554</v>
      </c>
      <c r="M22" s="91">
        <f>Package!M53</f>
        <v>-1552368.7769995052</v>
      </c>
      <c r="N22" s="89">
        <f>Package!N53</f>
        <v>-9.620829434780466E-2</v>
      </c>
      <c r="O22" s="88">
        <f>Package!O53</f>
        <v>3125889.6432355642</v>
      </c>
      <c r="P22" s="87">
        <f>Package!P53</f>
        <v>-278102.75174657628</v>
      </c>
      <c r="Q22" s="89">
        <f>Package!Q53</f>
        <v>-8.1698993263478015E-2</v>
      </c>
    </row>
    <row r="23" spans="2:17" ht="15" thickBot="1">
      <c r="B23" s="402"/>
      <c r="C23" s="164" t="s">
        <v>66</v>
      </c>
      <c r="D23" s="155">
        <f>Package!D54</f>
        <v>25623669.14046504</v>
      </c>
      <c r="E23" s="149">
        <f>Package!E54</f>
        <v>4750352.5773821548</v>
      </c>
      <c r="F23" s="151">
        <f>Package!F54</f>
        <v>0.22758015301620815</v>
      </c>
      <c r="G23" s="152">
        <f>Package!G54</f>
        <v>16.622323155977515</v>
      </c>
      <c r="H23" s="153">
        <f>Package!H54</f>
        <v>1.782764428493806</v>
      </c>
      <c r="I23" s="193">
        <f>Package!I54</f>
        <v>2.750713519535906</v>
      </c>
      <c r="J23" s="194">
        <f>Package!J54</f>
        <v>0.15739536946764687</v>
      </c>
      <c r="K23" s="151">
        <f>Package!K54</f>
        <v>6.0692657190365956E-2</v>
      </c>
      <c r="L23" s="154">
        <f>Package!L54</f>
        <v>70483373.124792174</v>
      </c>
      <c r="M23" s="150">
        <f>Package!M54</f>
        <v>16352222.429628916</v>
      </c>
      <c r="N23" s="151">
        <f>Package!N54</f>
        <v>0.30208525441691791</v>
      </c>
      <c r="O23" s="155">
        <f>Package!O54</f>
        <v>16577432.62670362</v>
      </c>
      <c r="P23" s="149">
        <f>Package!P54</f>
        <v>3307453.5998418424</v>
      </c>
      <c r="Q23" s="151">
        <f>Package!Q54</f>
        <v>0.24924331780379788</v>
      </c>
    </row>
    <row r="24" spans="2:17">
      <c r="B24" s="398" t="s">
        <v>74</v>
      </c>
      <c r="C24" s="168" t="s">
        <v>75</v>
      </c>
      <c r="D24" s="127">
        <f>Flavor!D159</f>
        <v>10761690.237416547</v>
      </c>
      <c r="E24" s="121">
        <f>Flavor!E159</f>
        <v>18539.215987993404</v>
      </c>
      <c r="F24" s="123">
        <f>Flavor!F159</f>
        <v>1.7256776853471229E-3</v>
      </c>
      <c r="G24" s="124">
        <f>Flavor!G159</f>
        <v>6.9812130280893756</v>
      </c>
      <c r="H24" s="125">
        <f>Flavor!H159</f>
        <v>-0.65646256691772109</v>
      </c>
      <c r="I24" s="195">
        <f>Flavor!I159</f>
        <v>2.7431607742384485</v>
      </c>
      <c r="J24" s="196">
        <f>Flavor!J159</f>
        <v>0.14420012372259494</v>
      </c>
      <c r="K24" s="123">
        <f>Flavor!K159</f>
        <v>5.54837656714708E-2</v>
      </c>
      <c r="L24" s="126">
        <f>Flavor!L159</f>
        <v>29521046.523785926</v>
      </c>
      <c r="M24" s="122">
        <f>Flavor!M159</f>
        <v>1600019.7565439157</v>
      </c>
      <c r="N24" s="123">
        <f>Flavor!N159</f>
        <v>5.7305190453136146E-2</v>
      </c>
      <c r="O24" s="127">
        <f>Flavor!O159</f>
        <v>10251416.239056181</v>
      </c>
      <c r="P24" s="121">
        <f>Flavor!P159</f>
        <v>-159711.01530995779</v>
      </c>
      <c r="Q24" s="123">
        <f>Flavor!Q159</f>
        <v>-1.5340415250709706E-2</v>
      </c>
    </row>
    <row r="25" spans="2:17">
      <c r="B25" s="399"/>
      <c r="C25" s="163" t="s">
        <v>76</v>
      </c>
      <c r="D25" s="88">
        <f>Flavor!D160</f>
        <v>29820375.508266266</v>
      </c>
      <c r="E25" s="87">
        <f>Flavor!E160</f>
        <v>-3831829.1170496829</v>
      </c>
      <c r="F25" s="89">
        <f>Flavor!F160</f>
        <v>-0.11386561919830555</v>
      </c>
      <c r="G25" s="106">
        <f>Flavor!G160</f>
        <v>19.344767356061915</v>
      </c>
      <c r="H25" s="92">
        <f>Flavor!H160</f>
        <v>-4.5797424523074248</v>
      </c>
      <c r="I25" s="191">
        <f>Flavor!I160</f>
        <v>2.3429938481022434</v>
      </c>
      <c r="J25" s="192">
        <f>Flavor!J160</f>
        <v>0.14848418500378591</v>
      </c>
      <c r="K25" s="89">
        <f>Flavor!K160</f>
        <v>6.7661668344690312E-2</v>
      </c>
      <c r="L25" s="90">
        <f>Flavor!L160</f>
        <v>69868956.363966674</v>
      </c>
      <c r="M25" s="91">
        <f>Flavor!M160</f>
        <v>-3981131.8708557785</v>
      </c>
      <c r="N25" s="89">
        <f>Flavor!N160</f>
        <v>-5.3908288615673712E-2</v>
      </c>
      <c r="O25" s="88">
        <f>Flavor!O160</f>
        <v>17208823.256935004</v>
      </c>
      <c r="P25" s="87">
        <f>Flavor!P160</f>
        <v>299694.78032541648</v>
      </c>
      <c r="Q25" s="89">
        <f>Flavor!Q160</f>
        <v>1.7723845480267331E-2</v>
      </c>
    </row>
    <row r="26" spans="2:17">
      <c r="B26" s="399"/>
      <c r="C26" s="163" t="s">
        <v>77</v>
      </c>
      <c r="D26" s="88">
        <f>Flavor!D161</f>
        <v>19092675.917505208</v>
      </c>
      <c r="E26" s="87">
        <f>Flavor!E161</f>
        <v>877107.83102557808</v>
      </c>
      <c r="F26" s="89">
        <f>Flavor!F161</f>
        <v>4.8151549644866953E-2</v>
      </c>
      <c r="G26" s="106">
        <f>Flavor!G161</f>
        <v>12.385604390744225</v>
      </c>
      <c r="H26" s="92">
        <f>Flavor!H161</f>
        <v>-0.56446952572536802</v>
      </c>
      <c r="I26" s="191">
        <f>Flavor!I161</f>
        <v>2.6582513777842265</v>
      </c>
      <c r="J26" s="192">
        <f>Flavor!J161</f>
        <v>0.12264577935714849</v>
      </c>
      <c r="K26" s="89">
        <f>Flavor!K161</f>
        <v>4.8369422844479371E-2</v>
      </c>
      <c r="L26" s="90">
        <f>Flavor!L161</f>
        <v>50753132.063295938</v>
      </c>
      <c r="M26" s="91">
        <f>Flavor!M161</f>
        <v>4565635.644688569</v>
      </c>
      <c r="N26" s="89">
        <f>Flavor!N161</f>
        <v>9.8850035154735727E-2</v>
      </c>
      <c r="O26" s="88">
        <f>Flavor!O161</f>
        <v>14118098.215167064</v>
      </c>
      <c r="P26" s="87">
        <f>Flavor!P161</f>
        <v>372601.89833848923</v>
      </c>
      <c r="Q26" s="89">
        <f>Flavor!Q161</f>
        <v>2.7107198587097484E-2</v>
      </c>
    </row>
    <row r="27" spans="2:17">
      <c r="B27" s="399"/>
      <c r="C27" s="163" t="s">
        <v>78</v>
      </c>
      <c r="D27" s="88">
        <f>Flavor!D162</f>
        <v>2165845.929003574</v>
      </c>
      <c r="E27" s="87">
        <f>Flavor!E162</f>
        <v>-1097053.5702069639</v>
      </c>
      <c r="F27" s="89">
        <f>Flavor!F162</f>
        <v>-0.33622045989231275</v>
      </c>
      <c r="G27" s="106">
        <f>Flavor!G162</f>
        <v>1.4050052996158207</v>
      </c>
      <c r="H27" s="92">
        <f>Flavor!H162</f>
        <v>-0.91470218884573251</v>
      </c>
      <c r="I27" s="191">
        <f>Flavor!I162</f>
        <v>2.6722060556763445</v>
      </c>
      <c r="J27" s="192">
        <f>Flavor!J162</f>
        <v>0.46182089050730957</v>
      </c>
      <c r="K27" s="89">
        <f>Flavor!K162</f>
        <v>0.20893231541028404</v>
      </c>
      <c r="L27" s="90">
        <f>Flavor!L162</f>
        <v>5787586.6071453085</v>
      </c>
      <c r="M27" s="91">
        <f>Flavor!M162</f>
        <v>-1424678.0413471377</v>
      </c>
      <c r="N27" s="89">
        <f>Flavor!N162</f>
        <v>-0.19753546365564012</v>
      </c>
      <c r="O27" s="88">
        <f>Flavor!O162</f>
        <v>1956642.9385670424</v>
      </c>
      <c r="P27" s="87">
        <f>Flavor!P162</f>
        <v>15960.27294733841</v>
      </c>
      <c r="Q27" s="89">
        <f>Flavor!Q162</f>
        <v>8.2240508611138297E-3</v>
      </c>
    </row>
    <row r="28" spans="2:17">
      <c r="B28" s="399"/>
      <c r="C28" s="163" t="s">
        <v>79</v>
      </c>
      <c r="D28" s="88">
        <f>Flavor!D163</f>
        <v>29553527.035131358</v>
      </c>
      <c r="E28" s="87">
        <f>Flavor!E163</f>
        <v>5630698.8395359479</v>
      </c>
      <c r="F28" s="89">
        <f>Flavor!F163</f>
        <v>0.23536927964782414</v>
      </c>
      <c r="G28" s="106">
        <f>Flavor!G163</f>
        <v>19.1716601585793</v>
      </c>
      <c r="H28" s="92">
        <f>Flavor!H163</f>
        <v>2.1640987170060377</v>
      </c>
      <c r="I28" s="191">
        <f>Flavor!I163</f>
        <v>2.3652714323597954</v>
      </c>
      <c r="J28" s="192">
        <f>Flavor!J163</f>
        <v>9.8747203516239335E-2</v>
      </c>
      <c r="K28" s="89">
        <f>Flavor!K163</f>
        <v>4.3567680530211192E-2</v>
      </c>
      <c r="L28" s="90">
        <f>Flavor!L163</f>
        <v>69902113.221669078</v>
      </c>
      <c r="M28" s="91">
        <f>Flavor!M163</f>
        <v>15680443.493890308</v>
      </c>
      <c r="N28" s="89">
        <f>Flavor!N163</f>
        <v>0.28919145376035743</v>
      </c>
      <c r="O28" s="88">
        <f>Flavor!O163</f>
        <v>14649993.228316132</v>
      </c>
      <c r="P28" s="87">
        <f>Flavor!P163</f>
        <v>2494585.5273700766</v>
      </c>
      <c r="Q28" s="89">
        <f>Flavor!Q163</f>
        <v>0.20522434037123435</v>
      </c>
    </row>
    <row r="29" spans="2:17">
      <c r="B29" s="399"/>
      <c r="C29" s="163" t="s">
        <v>80</v>
      </c>
      <c r="D29" s="88">
        <f>Flavor!D164</f>
        <v>3877455.6000684295</v>
      </c>
      <c r="E29" s="87">
        <f>Flavor!E164</f>
        <v>218148.7758468329</v>
      </c>
      <c r="F29" s="89">
        <f>Flavor!F164</f>
        <v>5.961478124842326E-2</v>
      </c>
      <c r="G29" s="106">
        <f>Flavor!G164</f>
        <v>2.5153431249043368</v>
      </c>
      <c r="H29" s="92">
        <f>Flavor!H164</f>
        <v>-8.6183966193353889E-2</v>
      </c>
      <c r="I29" s="191">
        <f>Flavor!I164</f>
        <v>2.7582889696370465</v>
      </c>
      <c r="J29" s="192">
        <f>Flavor!J164</f>
        <v>0.26590014183542721</v>
      </c>
      <c r="K29" s="89">
        <f>Flavor!K164</f>
        <v>0.10668485545650641</v>
      </c>
      <c r="L29" s="90">
        <f>Flavor!L164</f>
        <v>10695143.011926144</v>
      </c>
      <c r="M29" s="91">
        <f>Flavor!M164</f>
        <v>1574727.565738013</v>
      </c>
      <c r="N29" s="89">
        <f>Flavor!N164</f>
        <v>0.17265963102548895</v>
      </c>
      <c r="O29" s="88">
        <f>Flavor!O164</f>
        <v>5498729.6032303534</v>
      </c>
      <c r="P29" s="87">
        <f>Flavor!P164</f>
        <v>405870.09525401611</v>
      </c>
      <c r="Q29" s="89">
        <f>Flavor!Q164</f>
        <v>7.969395083809995E-2</v>
      </c>
    </row>
    <row r="30" spans="2:17">
      <c r="B30" s="399"/>
      <c r="C30" s="163" t="s">
        <v>81</v>
      </c>
      <c r="D30" s="88">
        <f>Flavor!D165</f>
        <v>379934.74453224294</v>
      </c>
      <c r="E30" s="87">
        <f>Flavor!E165</f>
        <v>147260.5467158863</v>
      </c>
      <c r="F30" s="89">
        <f>Flavor!F165</f>
        <v>0.63290449950155203</v>
      </c>
      <c r="G30" s="106">
        <f>Flavor!G165</f>
        <v>0.24646736059456029</v>
      </c>
      <c r="H30" s="92">
        <f>Flavor!H165</f>
        <v>8.1051270035541523E-2</v>
      </c>
      <c r="I30" s="191">
        <f>Flavor!I165</f>
        <v>3.744744495717359</v>
      </c>
      <c r="J30" s="192">
        <f>Flavor!J165</f>
        <v>0.46818964168900523</v>
      </c>
      <c r="K30" s="89">
        <f>Flavor!K165</f>
        <v>0.14289082971200387</v>
      </c>
      <c r="L30" s="90">
        <f>Flavor!L165</f>
        <v>1422758.5433188977</v>
      </c>
      <c r="M30" s="91">
        <f>Flavor!M165</f>
        <v>660388.77105656103</v>
      </c>
      <c r="N30" s="89">
        <f>Flavor!N165</f>
        <v>0.86623157827579333</v>
      </c>
      <c r="O30" s="88">
        <f>Flavor!O165</f>
        <v>705442.12664485001</v>
      </c>
      <c r="P30" s="87">
        <f>Flavor!P165</f>
        <v>237372.00661917776</v>
      </c>
      <c r="Q30" s="89">
        <f>Flavor!Q165</f>
        <v>0.50712915963565164</v>
      </c>
    </row>
    <row r="31" spans="2:17">
      <c r="B31" s="399"/>
      <c r="C31" s="163" t="s">
        <v>82</v>
      </c>
      <c r="D31" s="88">
        <f>Flavor!D166</f>
        <v>1812770.6153361131</v>
      </c>
      <c r="E31" s="87">
        <f>Flavor!E166</f>
        <v>-142360.88812822057</v>
      </c>
      <c r="F31" s="89">
        <f>Flavor!F166</f>
        <v>-7.2813970761541447E-2</v>
      </c>
      <c r="G31" s="106">
        <f>Flavor!G166</f>
        <v>1.1759619128156684</v>
      </c>
      <c r="H31" s="92">
        <f>Flavor!H166</f>
        <v>-0.2140083239662609</v>
      </c>
      <c r="I31" s="191">
        <f>Flavor!I166</f>
        <v>2.8677864794625187</v>
      </c>
      <c r="J31" s="192">
        <f>Flavor!J166</f>
        <v>0.19607816710224357</v>
      </c>
      <c r="K31" s="89">
        <f>Flavor!K166</f>
        <v>7.3390559214535536E-2</v>
      </c>
      <c r="L31" s="90">
        <f>Flavor!L166</f>
        <v>5198639.0610278556</v>
      </c>
      <c r="M31" s="91">
        <f>Flavor!M166</f>
        <v>-24902.028535246849</v>
      </c>
      <c r="N31" s="89">
        <f>Flavor!N166</f>
        <v>-4.7672695798262896E-3</v>
      </c>
      <c r="O31" s="88">
        <f>Flavor!O166</f>
        <v>2733200.7610191107</v>
      </c>
      <c r="P31" s="87">
        <f>Flavor!P166</f>
        <v>16257.613613942638</v>
      </c>
      <c r="Q31" s="89">
        <f>Flavor!Q166</f>
        <v>5.983788666858769E-3</v>
      </c>
    </row>
    <row r="32" spans="2:17">
      <c r="B32" s="399"/>
      <c r="C32" s="163" t="s">
        <v>83</v>
      </c>
      <c r="D32" s="88">
        <f>Flavor!D167</f>
        <v>875501.09187990869</v>
      </c>
      <c r="E32" s="87">
        <f>Flavor!E167</f>
        <v>-149589.40157194529</v>
      </c>
      <c r="F32" s="89">
        <f>Flavor!F167</f>
        <v>-0.14592799614034382</v>
      </c>
      <c r="G32" s="106">
        <f>Flavor!G167</f>
        <v>0.56794606552490345</v>
      </c>
      <c r="H32" s="92">
        <f>Flavor!H167</f>
        <v>-0.16082602647068278</v>
      </c>
      <c r="I32" s="191">
        <f>Flavor!I167</f>
        <v>2.3160830670014478</v>
      </c>
      <c r="J32" s="192">
        <f>Flavor!J167</f>
        <v>-5.8755002840960024E-2</v>
      </c>
      <c r="K32" s="89">
        <f>Flavor!K167</f>
        <v>-2.4740635408821349E-2</v>
      </c>
      <c r="L32" s="90">
        <f>Flavor!L167</f>
        <v>2027733.2540443353</v>
      </c>
      <c r="M32" s="91">
        <f>Flavor!M167</f>
        <v>-406690.6748386668</v>
      </c>
      <c r="N32" s="89">
        <f>Flavor!N167</f>
        <v>-0.16705828020071695</v>
      </c>
      <c r="O32" s="88">
        <f>Flavor!O167</f>
        <v>370175.66774952412</v>
      </c>
      <c r="P32" s="87">
        <f>Flavor!P167</f>
        <v>-76864.784500902519</v>
      </c>
      <c r="Q32" s="89">
        <f>Flavor!Q167</f>
        <v>-0.1719414520855124</v>
      </c>
    </row>
    <row r="33" spans="2:17">
      <c r="B33" s="399"/>
      <c r="C33" s="163" t="s">
        <v>84</v>
      </c>
      <c r="D33" s="88">
        <f>Flavor!D168</f>
        <v>404181.2109363419</v>
      </c>
      <c r="E33" s="87">
        <f>Flavor!E168</f>
        <v>34491.332990195893</v>
      </c>
      <c r="F33" s="89">
        <f>Flavor!F168</f>
        <v>9.3298018279040801E-2</v>
      </c>
      <c r="G33" s="106">
        <f>Flavor!G168</f>
        <v>0.26219627895321224</v>
      </c>
      <c r="H33" s="92">
        <f>Flavor!H168</f>
        <v>-6.2897156020474965E-4</v>
      </c>
      <c r="I33" s="191">
        <f>Flavor!I168</f>
        <v>3.5017007702568641</v>
      </c>
      <c r="J33" s="192">
        <f>Flavor!J168</f>
        <v>-3.3926453981917515E-2</v>
      </c>
      <c r="K33" s="89">
        <f>Flavor!K168</f>
        <v>-9.5955969988385462E-3</v>
      </c>
      <c r="L33" s="90">
        <f>Flavor!L168</f>
        <v>1415321.6576591404</v>
      </c>
      <c r="M33" s="91">
        <f>Flavor!M168</f>
        <v>108236.06066723424</v>
      </c>
      <c r="N33" s="89">
        <f>Flavor!N168</f>
        <v>8.2807171096006243E-2</v>
      </c>
      <c r="O33" s="88">
        <f>Flavor!O168</f>
        <v>928279.49076914787</v>
      </c>
      <c r="P33" s="87">
        <f>Flavor!P168</f>
        <v>25810.889761899365</v>
      </c>
      <c r="Q33" s="89">
        <f>Flavor!Q168</f>
        <v>2.8600318873245826E-2</v>
      </c>
    </row>
    <row r="34" spans="2:17">
      <c r="B34" s="399"/>
      <c r="C34" s="163" t="s">
        <v>85</v>
      </c>
      <c r="D34" s="88">
        <f>Flavor!D169</f>
        <v>193651.89063885823</v>
      </c>
      <c r="E34" s="87">
        <f>Flavor!E169</f>
        <v>21906.513614298106</v>
      </c>
      <c r="F34" s="89">
        <f>Flavor!F169</f>
        <v>0.12755227531490065</v>
      </c>
      <c r="G34" s="106">
        <f>Flavor!G169</f>
        <v>0.12562386316804816</v>
      </c>
      <c r="H34" s="92">
        <f>Flavor!H169</f>
        <v>3.5241670882522613E-3</v>
      </c>
      <c r="I34" s="191">
        <f>Flavor!I169</f>
        <v>3.0164933896562194</v>
      </c>
      <c r="J34" s="192">
        <f>Flavor!J169</f>
        <v>0.13342121271748475</v>
      </c>
      <c r="K34" s="89">
        <f>Flavor!K169</f>
        <v>4.6277444520709948E-2</v>
      </c>
      <c r="L34" s="90">
        <f>Flavor!L169</f>
        <v>584149.64800654491</v>
      </c>
      <c r="M34" s="91">
        <f>Flavor!M169</f>
        <v>88995.329989182646</v>
      </c>
      <c r="N34" s="89">
        <f>Flavor!N169</f>
        <v>0.1797325131799862</v>
      </c>
      <c r="O34" s="88">
        <f>Flavor!O169</f>
        <v>357557.65194809437</v>
      </c>
      <c r="P34" s="87">
        <f>Flavor!P169</f>
        <v>75467.213048806298</v>
      </c>
      <c r="Q34" s="89">
        <f>Flavor!Q169</f>
        <v>0.2675284328787535</v>
      </c>
    </row>
    <row r="35" spans="2:17">
      <c r="B35" s="399"/>
      <c r="C35" s="163" t="s">
        <v>86</v>
      </c>
      <c r="D35" s="88">
        <f>Flavor!D170</f>
        <v>1003115.2806262532</v>
      </c>
      <c r="E35" s="87">
        <f>Flavor!E170</f>
        <v>-79086.317496238044</v>
      </c>
      <c r="F35" s="89">
        <f>Flavor!F170</f>
        <v>-7.3079098786625982E-2</v>
      </c>
      <c r="G35" s="106">
        <f>Flavor!G170</f>
        <v>0.65073062978856566</v>
      </c>
      <c r="H35" s="92">
        <f>Flavor!H170</f>
        <v>-0.11864371097712301</v>
      </c>
      <c r="I35" s="191">
        <f>Flavor!I170</f>
        <v>2.6823193470559485</v>
      </c>
      <c r="J35" s="192">
        <f>Flavor!J170</f>
        <v>0.33331640506812787</v>
      </c>
      <c r="K35" s="89">
        <f>Flavor!K170</f>
        <v>0.14189697216218133</v>
      </c>
      <c r="L35" s="90">
        <f>Flavor!L170</f>
        <v>2690675.5245512561</v>
      </c>
      <c r="M35" s="91">
        <f>Flavor!M170</f>
        <v>148580.78673760314</v>
      </c>
      <c r="N35" s="89">
        <f>Flavor!N170</f>
        <v>5.8448170529392274E-2</v>
      </c>
      <c r="O35" s="88">
        <f>Flavor!O170</f>
        <v>923176.83723401977</v>
      </c>
      <c r="P35" s="87">
        <f>Flavor!P170</f>
        <v>-58364.465029323939</v>
      </c>
      <c r="Q35" s="89">
        <f>Flavor!Q170</f>
        <v>-5.9462057169413926E-2</v>
      </c>
    </row>
    <row r="36" spans="2:17" ht="15" thickBot="1">
      <c r="B36" s="400"/>
      <c r="C36" s="169" t="s">
        <v>87</v>
      </c>
      <c r="D36" s="155">
        <f>Flavor!D171</f>
        <v>570817.81815396959</v>
      </c>
      <c r="E36" s="149">
        <f>Flavor!E171</f>
        <v>171829.95629226102</v>
      </c>
      <c r="F36" s="151">
        <f>Flavor!F171</f>
        <v>0.43066462094984292</v>
      </c>
      <c r="G36" s="152">
        <f>Flavor!G171</f>
        <v>0.37029506525906886</v>
      </c>
      <c r="H36" s="153">
        <f>Flavor!H171</f>
        <v>8.6640870212668086E-2</v>
      </c>
      <c r="I36" s="193">
        <f>Flavor!I171</f>
        <v>3.039954412653727</v>
      </c>
      <c r="J36" s="194">
        <f>Flavor!J171</f>
        <v>0.76448321702676747</v>
      </c>
      <c r="K36" s="151">
        <f>Flavor!K171</f>
        <v>0.33596699377955858</v>
      </c>
      <c r="L36" s="154">
        <f>Flavor!L171</f>
        <v>1735260.1451185325</v>
      </c>
      <c r="M36" s="150">
        <f>Flavor!M171</f>
        <v>827374.75804742635</v>
      </c>
      <c r="N36" s="151">
        <f>Flavor!N171</f>
        <v>0.91132071275713333</v>
      </c>
      <c r="O36" s="155">
        <f>Flavor!O171</f>
        <v>1226252.9851487279</v>
      </c>
      <c r="P36" s="149">
        <f>Flavor!P171</f>
        <v>227433.51346101612</v>
      </c>
      <c r="Q36" s="151">
        <f>Flavor!Q171</f>
        <v>0.22770232249950056</v>
      </c>
    </row>
    <row r="37" spans="2:17">
      <c r="B37" s="401" t="s">
        <v>88</v>
      </c>
      <c r="C37" s="241" t="s">
        <v>137</v>
      </c>
      <c r="D37" s="127">
        <f>Fat!D51</f>
        <v>36049897.677231506</v>
      </c>
      <c r="E37" s="121">
        <f>Fat!E51</f>
        <v>6897093.2703366019</v>
      </c>
      <c r="F37" s="123">
        <f>Fat!F51</f>
        <v>0.23658421241646915</v>
      </c>
      <c r="G37" s="124">
        <f>Fat!G51</f>
        <v>23.385918919182124</v>
      </c>
      <c r="H37" s="125">
        <f>Fat!H51</f>
        <v>2.6601874926728684</v>
      </c>
      <c r="I37" s="195">
        <f>Fat!I51</f>
        <v>2.832110168603617</v>
      </c>
      <c r="J37" s="196">
        <f>Fat!J51</f>
        <v>0.13984552294117769</v>
      </c>
      <c r="K37" s="123">
        <f>Fat!K51</f>
        <v>5.1943453317817613E-2</v>
      </c>
      <c r="L37" s="126">
        <f>Fat!L51</f>
        <v>102097281.78880726</v>
      </c>
      <c r="M37" s="122">
        <f>Fat!M51</f>
        <v>23610217.162211955</v>
      </c>
      <c r="N37" s="123">
        <f>Fat!N51</f>
        <v>0.30081666672767432</v>
      </c>
      <c r="O37" s="127">
        <f>Fat!O51</f>
        <v>27051835.085419029</v>
      </c>
      <c r="P37" s="121">
        <f>Fat!P51</f>
        <v>6127476.5942797698</v>
      </c>
      <c r="Q37" s="123">
        <f>Fat!Q51</f>
        <v>0.29283940039903944</v>
      </c>
    </row>
    <row r="38" spans="2:17">
      <c r="B38" s="399"/>
      <c r="C38" s="242" t="s">
        <v>90</v>
      </c>
      <c r="D38" s="88">
        <f>Fat!D52</f>
        <v>2232033.1474524653</v>
      </c>
      <c r="E38" s="87">
        <f>Fat!E52</f>
        <v>400420.26107053412</v>
      </c>
      <c r="F38" s="89">
        <f>Fat!F52</f>
        <v>0.21861620653996522</v>
      </c>
      <c r="G38" s="106">
        <f>Fat!G52</f>
        <v>1.4479415913631755</v>
      </c>
      <c r="H38" s="92">
        <f>Fat!H52</f>
        <v>0.14578498815463226</v>
      </c>
      <c r="I38" s="191">
        <f>Fat!I52</f>
        <v>3.4633229396460905</v>
      </c>
      <c r="J38" s="192">
        <f>Fat!J52</f>
        <v>0.2640051977138711</v>
      </c>
      <c r="K38" s="89">
        <f>Fat!K52</f>
        <v>8.2519217848748549E-2</v>
      </c>
      <c r="L38" s="90">
        <f>Fat!L52</f>
        <v>7730251.601622588</v>
      </c>
      <c r="M38" s="91">
        <f>Fat!M52</f>
        <v>1870339.9978691936</v>
      </c>
      <c r="N38" s="89">
        <f>Fat!N52</f>
        <v>0.31917546276145226</v>
      </c>
      <c r="O38" s="88">
        <f>Fat!O52</f>
        <v>2474128.2258660775</v>
      </c>
      <c r="P38" s="87">
        <f>Fat!P52</f>
        <v>411046.52529931464</v>
      </c>
      <c r="Q38" s="89">
        <f>Fat!Q52</f>
        <v>0.1992390922697794</v>
      </c>
    </row>
    <row r="39" spans="2:17">
      <c r="B39" s="399"/>
      <c r="C39" s="242" t="s">
        <v>53</v>
      </c>
      <c r="D39" s="88">
        <f>Fat!D53</f>
        <v>57282870.230070204</v>
      </c>
      <c r="E39" s="87">
        <f>Fat!E53</f>
        <v>369369.31816421449</v>
      </c>
      <c r="F39" s="89">
        <f>Fat!F53</f>
        <v>6.4900122509761911E-3</v>
      </c>
      <c r="G39" s="106">
        <f>Fat!G53</f>
        <v>37.159954534476512</v>
      </c>
      <c r="H39" s="92">
        <f>Fat!H53</f>
        <v>-3.3018109265359854</v>
      </c>
      <c r="I39" s="191">
        <f>Fat!I53</f>
        <v>2.4441855442789948</v>
      </c>
      <c r="J39" s="192">
        <f>Fat!J53</f>
        <v>0.14346741901601279</v>
      </c>
      <c r="K39" s="89">
        <f>Fat!K53</f>
        <v>6.2357668868981433E-2</v>
      </c>
      <c r="L39" s="90">
        <f>Fat!L53</f>
        <v>140009963.35114717</v>
      </c>
      <c r="M39" s="91">
        <f>Fat!M53</f>
        <v>9068040.2309537977</v>
      </c>
      <c r="N39" s="89">
        <f>Fat!N53</f>
        <v>6.9252383154859584E-2</v>
      </c>
      <c r="O39" s="88">
        <f>Fat!O53</f>
        <v>40316064.007763267</v>
      </c>
      <c r="P39" s="87">
        <f>Fat!P53</f>
        <v>-1079729.5058974251</v>
      </c>
      <c r="Q39" s="89">
        <f>Fat!Q53</f>
        <v>-2.6083073043185228E-2</v>
      </c>
    </row>
    <row r="40" spans="2:17" ht="15" thickBot="1">
      <c r="B40" s="402"/>
      <c r="C40" s="243" t="s">
        <v>15</v>
      </c>
      <c r="D40" s="120">
        <f>Fat!D54</f>
        <v>58526902.688426502</v>
      </c>
      <c r="E40" s="114">
        <f>Fat!E54</f>
        <v>5851090.1859065741</v>
      </c>
      <c r="F40" s="116">
        <f>Fat!F54</f>
        <v>0.11107735994820521</v>
      </c>
      <c r="G40" s="117">
        <f>Fat!G54</f>
        <v>37.9669704784448</v>
      </c>
      <c r="H40" s="118">
        <f>Fat!H54</f>
        <v>0.51792347210673739</v>
      </c>
      <c r="I40" s="203">
        <f>Fat!I54</f>
        <v>2.5659515044486092</v>
      </c>
      <c r="J40" s="204">
        <f>Fat!J54</f>
        <v>0.14784005688848723</v>
      </c>
      <c r="K40" s="116">
        <f>Fat!K54</f>
        <v>6.1138644803843949E-2</v>
      </c>
      <c r="L40" s="119">
        <f>Fat!L54</f>
        <v>150177194.00408533</v>
      </c>
      <c r="M40" s="115">
        <f>Fat!M54</f>
        <v>22801208.782211289</v>
      </c>
      <c r="N40" s="116">
        <f>Fat!N54</f>
        <v>0.1790071240076711</v>
      </c>
      <c r="O40" s="120">
        <f>Fat!O54</f>
        <v>43224295.228148803</v>
      </c>
      <c r="P40" s="114">
        <f>Fat!P54</f>
        <v>2962447.1372592673</v>
      </c>
      <c r="Q40" s="116">
        <f>Fat!Q54</f>
        <v>7.3579512062428423E-2</v>
      </c>
    </row>
    <row r="41" spans="2:17" hidden="1">
      <c r="B41" s="398" t="s">
        <v>91</v>
      </c>
      <c r="C41" s="166" t="s">
        <v>92</v>
      </c>
      <c r="D41" s="136">
        <f>Organic!D15</f>
        <v>14258631.035603849</v>
      </c>
      <c r="E41" s="128">
        <f>Organic!E15</f>
        <v>1944012.5267762523</v>
      </c>
      <c r="F41" s="132">
        <f>Organic!F15</f>
        <v>0.1578621802520889</v>
      </c>
      <c r="G41" s="133">
        <f>Organic!G15</f>
        <v>9.2497125035605166</v>
      </c>
      <c r="H41" s="134">
        <f>Organic!H15</f>
        <v>0.49482661774444558</v>
      </c>
      <c r="I41" s="199">
        <f>Organic!I15</f>
        <v>2.7942857279893776</v>
      </c>
      <c r="J41" s="200">
        <f>Organic!J15</f>
        <v>0.24871282053507837</v>
      </c>
      <c r="K41" s="132">
        <f>Organic!K15</f>
        <v>9.7704064891153991E-2</v>
      </c>
      <c r="L41" s="135">
        <f>Organic!L15</f>
        <v>39842689.203454234</v>
      </c>
      <c r="M41" s="129">
        <f>Organic!M15</f>
        <v>8494929.9617474414</v>
      </c>
      <c r="N41" s="132">
        <f>Organic!N15</f>
        <v>0.27099002184645199</v>
      </c>
      <c r="O41" s="136">
        <f>Organic!O15</f>
        <v>5622803.9998989701</v>
      </c>
      <c r="P41" s="128">
        <f>Organic!P15</f>
        <v>816962.71579586249</v>
      </c>
      <c r="Q41" s="132">
        <f>Organic!Q15</f>
        <v>0.16999369465201317</v>
      </c>
    </row>
    <row r="42" spans="2:17" hidden="1">
      <c r="B42" s="399"/>
      <c r="C42" s="170" t="s">
        <v>93</v>
      </c>
      <c r="D42" s="113" t="e">
        <f>#REF!</f>
        <v>#REF!</v>
      </c>
      <c r="E42" s="107" t="e">
        <f>#REF!</f>
        <v>#REF!</v>
      </c>
      <c r="F42" s="109" t="e">
        <f>#REF!</f>
        <v>#REF!</v>
      </c>
      <c r="G42" s="110" t="e">
        <f>#REF!</f>
        <v>#REF!</v>
      </c>
      <c r="H42" s="111" t="e">
        <f>#REF!</f>
        <v>#REF!</v>
      </c>
      <c r="I42" s="205" t="e">
        <f>#REF!</f>
        <v>#REF!</v>
      </c>
      <c r="J42" s="206" t="e">
        <f>#REF!</f>
        <v>#REF!</v>
      </c>
      <c r="K42" s="109" t="e">
        <f>#REF!</f>
        <v>#REF!</v>
      </c>
      <c r="L42" s="112" t="e">
        <f>#REF!</f>
        <v>#REF!</v>
      </c>
      <c r="M42" s="108" t="e">
        <f>#REF!</f>
        <v>#REF!</v>
      </c>
      <c r="N42" s="109" t="e">
        <f>#REF!</f>
        <v>#REF!</v>
      </c>
      <c r="O42" s="113" t="e">
        <f>#REF!</f>
        <v>#REF!</v>
      </c>
      <c r="P42" s="107" t="e">
        <f>#REF!</f>
        <v>#REF!</v>
      </c>
      <c r="Q42" s="109" t="e">
        <f>#REF!</f>
        <v>#REF!</v>
      </c>
    </row>
    <row r="43" spans="2:17" ht="15" hidden="1" thickBot="1">
      <c r="B43" s="400"/>
      <c r="C43" s="167" t="s">
        <v>94</v>
      </c>
      <c r="D43" s="141" t="e">
        <f>#REF!</f>
        <v>#REF!</v>
      </c>
      <c r="E43" s="130" t="e">
        <f>#REF!</f>
        <v>#REF!</v>
      </c>
      <c r="F43" s="137" t="e">
        <f>#REF!</f>
        <v>#REF!</v>
      </c>
      <c r="G43" s="138" t="e">
        <f>#REF!</f>
        <v>#REF!</v>
      </c>
      <c r="H43" s="139" t="e">
        <f>#REF!</f>
        <v>#REF!</v>
      </c>
      <c r="I43" s="201" t="e">
        <f>#REF!</f>
        <v>#REF!</v>
      </c>
      <c r="J43" s="202" t="e">
        <f>#REF!</f>
        <v>#REF!</v>
      </c>
      <c r="K43" s="137" t="e">
        <f>#REF!</f>
        <v>#REF!</v>
      </c>
      <c r="L43" s="140" t="e">
        <f>#REF!</f>
        <v>#REF!</v>
      </c>
      <c r="M43" s="131" t="e">
        <f>#REF!</f>
        <v>#REF!</v>
      </c>
      <c r="N43" s="137" t="e">
        <f>#REF!</f>
        <v>#REF!</v>
      </c>
      <c r="O43" s="141" t="e">
        <f>#REF!</f>
        <v>#REF!</v>
      </c>
      <c r="P43" s="130" t="e">
        <f>#REF!</f>
        <v>#REF!</v>
      </c>
      <c r="Q43" s="137" t="e">
        <f>#REF!</f>
        <v>#REF!</v>
      </c>
    </row>
    <row r="44" spans="2:17">
      <c r="B44" s="401" t="s">
        <v>57</v>
      </c>
      <c r="C44" s="162" t="s">
        <v>95</v>
      </c>
      <c r="D44" s="127">
        <f>Size!D87</f>
        <v>13996190.878600134</v>
      </c>
      <c r="E44" s="121">
        <f>Size!E87</f>
        <v>276610.18152917922</v>
      </c>
      <c r="F44" s="123">
        <f>Size!F87</f>
        <v>2.0161708118983095E-2</v>
      </c>
      <c r="G44" s="124">
        <f>Size!G87</f>
        <v>9.0794650235877068</v>
      </c>
      <c r="H44" s="125">
        <f>Size!H87</f>
        <v>-0.67425680855829917</v>
      </c>
      <c r="I44" s="195">
        <f>Size!I87</f>
        <v>3.6516243891595082</v>
      </c>
      <c r="J44" s="196">
        <f>Size!J87</f>
        <v>0.20466969708546268</v>
      </c>
      <c r="K44" s="123">
        <f>Size!K87</f>
        <v>5.9376961802277757E-2</v>
      </c>
      <c r="L44" s="126">
        <f>Size!L87</f>
        <v>51108831.967628092</v>
      </c>
      <c r="M44" s="122">
        <f>Size!M87</f>
        <v>3818058.9105708599</v>
      </c>
      <c r="N44" s="123">
        <f>Size!N87</f>
        <v>8.0735810894110319E-2</v>
      </c>
      <c r="O44" s="127">
        <f>Size!O87</f>
        <v>42593022.006945997</v>
      </c>
      <c r="P44" s="121">
        <f>Size!P87</f>
        <v>1043460.7849735916</v>
      </c>
      <c r="Q44" s="123">
        <f>Size!Q87</f>
        <v>2.5113641499101665E-2</v>
      </c>
    </row>
    <row r="45" spans="2:17">
      <c r="B45" s="399"/>
      <c r="C45" s="163" t="s">
        <v>96</v>
      </c>
      <c r="D45" s="88">
        <f>Size!D88</f>
        <v>25691048.509826131</v>
      </c>
      <c r="E45" s="87">
        <f>Size!E88</f>
        <v>-583569.64834305272</v>
      </c>
      <c r="F45" s="89">
        <f>Size!F88</f>
        <v>-2.2210395021920116E-2</v>
      </c>
      <c r="G45" s="106">
        <f>Size!G88</f>
        <v>16.666032807605696</v>
      </c>
      <c r="H45" s="92">
        <f>Size!H88</f>
        <v>-2.01349701325449</v>
      </c>
      <c r="I45" s="191">
        <f>Size!I88</f>
        <v>2.6850910887341399</v>
      </c>
      <c r="J45" s="192">
        <f>Size!J88</f>
        <v>9.0321662756987386E-2</v>
      </c>
      <c r="K45" s="89">
        <f>Size!K88</f>
        <v>3.4809128646555387E-2</v>
      </c>
      <c r="L45" s="90">
        <f>Size!L88</f>
        <v>68982805.413970649</v>
      </c>
      <c r="M45" s="91">
        <f>Size!M88</f>
        <v>806229.53792913258</v>
      </c>
      <c r="N45" s="89">
        <f>Size!N88</f>
        <v>1.1825609127026519E-2</v>
      </c>
      <c r="O45" s="88">
        <f>Size!O88</f>
        <v>12252916.836155711</v>
      </c>
      <c r="P45" s="87">
        <f>Size!P88</f>
        <v>-794350.03991285712</v>
      </c>
      <c r="Q45" s="89">
        <f>Size!Q88</f>
        <v>-6.0882485769480361E-2</v>
      </c>
    </row>
    <row r="46" spans="2:17">
      <c r="B46" s="399"/>
      <c r="C46" s="163" t="s">
        <v>97</v>
      </c>
      <c r="D46" s="88">
        <f>Size!D89</f>
        <v>42226465.844111875</v>
      </c>
      <c r="E46" s="87">
        <f>Size!E89</f>
        <v>-1658661.1722879559</v>
      </c>
      <c r="F46" s="89">
        <f>Size!F89</f>
        <v>-3.7795519463077222E-2</v>
      </c>
      <c r="G46" s="106">
        <f>Size!G89</f>
        <v>27.392718706597183</v>
      </c>
      <c r="H46" s="92">
        <f>Size!H89</f>
        <v>-3.8067276130519438</v>
      </c>
      <c r="I46" s="191">
        <f>Size!I89</f>
        <v>2.4715581491036125</v>
      </c>
      <c r="J46" s="192">
        <f>Size!J89</f>
        <v>0.22309856464048661</v>
      </c>
      <c r="K46" s="89">
        <f>Size!K89</f>
        <v>9.9222848470170211E-2</v>
      </c>
      <c r="L46" s="90">
        <f>Size!L89</f>
        <v>104365165.76486005</v>
      </c>
      <c r="M46" s="91">
        <f>Size!M89</f>
        <v>5691231.3094541878</v>
      </c>
      <c r="N46" s="89">
        <f>Size!N89</f>
        <v>5.7677149906556632E-2</v>
      </c>
      <c r="O46" s="88">
        <f>Size!O89</f>
        <v>18558926.683722328</v>
      </c>
      <c r="P46" s="87">
        <f>Size!P89</f>
        <v>64041.321717053652</v>
      </c>
      <c r="Q46" s="89">
        <f>Size!Q89</f>
        <v>3.4626503740659079E-3</v>
      </c>
    </row>
    <row r="47" spans="2:17">
      <c r="B47" s="399"/>
      <c r="C47" s="163" t="s">
        <v>98</v>
      </c>
      <c r="D47" s="88">
        <f>Size!D90</f>
        <v>31160029.959480882</v>
      </c>
      <c r="E47" s="87">
        <f>Size!E90</f>
        <v>5037020.922224395</v>
      </c>
      <c r="F47" s="89">
        <f>Size!F90</f>
        <v>0.19281932318901795</v>
      </c>
      <c r="G47" s="106">
        <f>Size!G90</f>
        <v>20.213814215953903</v>
      </c>
      <c r="H47" s="92">
        <f>Size!H90</f>
        <v>1.6420685340735837</v>
      </c>
      <c r="I47" s="191">
        <f>Size!I90</f>
        <v>2.2641672872800633</v>
      </c>
      <c r="J47" s="192">
        <f>Size!J90</f>
        <v>0.12641204427450559</v>
      </c>
      <c r="K47" s="89">
        <f>Size!K90</f>
        <v>5.9133076477350936E-2</v>
      </c>
      <c r="L47" s="90">
        <f>Size!L90</f>
        <v>70551520.504923329</v>
      </c>
      <c r="M47" s="91">
        <f>Size!M90</f>
        <v>14706920.97244671</v>
      </c>
      <c r="N47" s="89">
        <f>Size!N90</f>
        <v>0.26335439945081618</v>
      </c>
      <c r="O47" s="88">
        <f>Size!O90</f>
        <v>15272243.352027833</v>
      </c>
      <c r="P47" s="87">
        <f>Size!P90</f>
        <v>2420789.7247030325</v>
      </c>
      <c r="Q47" s="89">
        <f>Size!Q90</f>
        <v>0.18836699683185579</v>
      </c>
    </row>
    <row r="48" spans="2:17">
      <c r="B48" s="399"/>
      <c r="C48" s="163" t="s">
        <v>99</v>
      </c>
      <c r="D48" s="88">
        <f>Size!D91</f>
        <v>19662199.539109878</v>
      </c>
      <c r="E48" s="87">
        <f>Size!E91</f>
        <v>2095646.7972749099</v>
      </c>
      <c r="F48" s="89">
        <f>Size!F91</f>
        <v>0.11929755530714348</v>
      </c>
      <c r="G48" s="106">
        <f>Size!G91</f>
        <v>12.755059898126072</v>
      </c>
      <c r="H48" s="92">
        <f>Size!H91</f>
        <v>0.26639331444834191</v>
      </c>
      <c r="I48" s="191">
        <f>Size!I91</f>
        <v>3.7444820352009085</v>
      </c>
      <c r="J48" s="192">
        <f>Size!J91</f>
        <v>0.23817840033704307</v>
      </c>
      <c r="K48" s="89">
        <f>Size!K91</f>
        <v>6.7928629445775449E-2</v>
      </c>
      <c r="L48" s="90">
        <f>Size!L91</f>
        <v>73624752.946732521</v>
      </c>
      <c r="M48" s="91">
        <f>Size!M91</f>
        <v>12031085.216008767</v>
      </c>
      <c r="N48" s="89">
        <f>Size!N91</f>
        <v>0.19532990418116472</v>
      </c>
      <c r="O48" s="88">
        <f>Size!O91</f>
        <v>55071423.601226479</v>
      </c>
      <c r="P48" s="87">
        <f>Size!P91</f>
        <v>4887102.9791460335</v>
      </c>
      <c r="Q48" s="89">
        <f>Size!Q91</f>
        <v>9.7383065438884753E-2</v>
      </c>
    </row>
    <row r="49" spans="2:17" ht="15" customHeight="1">
      <c r="B49" s="399"/>
      <c r="C49" s="163" t="s">
        <v>100</v>
      </c>
      <c r="D49" s="88">
        <f>Size!D92</f>
        <v>48613093.341584876</v>
      </c>
      <c r="E49" s="87">
        <f>Size!E92</f>
        <v>8257145.9758803025</v>
      </c>
      <c r="F49" s="89">
        <f>Size!F92</f>
        <v>0.20460790824842381</v>
      </c>
      <c r="G49" s="106">
        <f>Size!G92</f>
        <v>31.535786022908983</v>
      </c>
      <c r="H49" s="92">
        <f>Size!H92</f>
        <v>2.845354910692599</v>
      </c>
      <c r="I49" s="191">
        <f>Size!I92</f>
        <v>2.2212409806071518</v>
      </c>
      <c r="J49" s="192">
        <f>Size!J92</f>
        <v>0.11322456462490083</v>
      </c>
      <c r="K49" s="89">
        <f>Size!K92</f>
        <v>5.371142452519409E-2</v>
      </c>
      <c r="L49" s="90">
        <f>Size!L92</f>
        <v>107981395.12440899</v>
      </c>
      <c r="M49" s="91">
        <f>Size!M92</f>
        <v>22910395.594988078</v>
      </c>
      <c r="N49" s="89">
        <f>Size!N92</f>
        <v>0.26930911499476101</v>
      </c>
      <c r="O49" s="88">
        <f>Size!O92</f>
        <v>21273596.697965562</v>
      </c>
      <c r="P49" s="87">
        <f>Size!P92</f>
        <v>3475490.0551762916</v>
      </c>
      <c r="Q49" s="89">
        <f>Size!Q92</f>
        <v>0.19527302116623468</v>
      </c>
    </row>
    <row r="50" spans="2:17" ht="15" thickBot="1">
      <c r="B50" s="402"/>
      <c r="C50" s="164" t="s">
        <v>101</v>
      </c>
      <c r="D50" s="155">
        <f>Size!D93</f>
        <v>85816410.862485692</v>
      </c>
      <c r="E50" s="149">
        <f>Size!E93</f>
        <v>3165180.2623229176</v>
      </c>
      <c r="F50" s="151">
        <f>Size!F93</f>
        <v>3.8295621726855258E-2</v>
      </c>
      <c r="G50" s="152">
        <f>Size!G93</f>
        <v>55.66993960243142</v>
      </c>
      <c r="H50" s="153">
        <f>Size!H93</f>
        <v>-3.0896631987424783</v>
      </c>
      <c r="I50" s="193">
        <f>Size!I93</f>
        <v>2.5450673184701667</v>
      </c>
      <c r="J50" s="194">
        <f>Size!J93</f>
        <v>0.17365414181160199</v>
      </c>
      <c r="K50" s="151">
        <f>Size!K93</f>
        <v>7.3228125541702965E-2</v>
      </c>
      <c r="L50" s="154">
        <f>Size!L93</f>
        <v>218408542.67452055</v>
      </c>
      <c r="M50" s="150">
        <f>Size!M93</f>
        <v>22408325.362248987</v>
      </c>
      <c r="N50" s="151">
        <f>Size!N93</f>
        <v>0.11432806386407003</v>
      </c>
      <c r="O50" s="155">
        <f>Size!O93</f>
        <v>36721302.248005159</v>
      </c>
      <c r="P50" s="149">
        <f>Size!P93</f>
        <v>58647.71661875397</v>
      </c>
      <c r="Q50" s="151">
        <f>Size!Q93</f>
        <v>1.5996582181071054E-3</v>
      </c>
    </row>
    <row r="51" spans="2:17">
      <c r="B51" s="187"/>
      <c r="C51" s="159"/>
      <c r="D51" s="81"/>
      <c r="E51" s="81"/>
      <c r="F51" s="82"/>
      <c r="G51" s="83"/>
      <c r="H51" s="83"/>
      <c r="I51" s="207"/>
      <c r="J51" s="207"/>
      <c r="K51" s="82"/>
      <c r="L51" s="84"/>
      <c r="M51" s="84"/>
      <c r="N51" s="82"/>
      <c r="O51" s="81"/>
      <c r="P51" s="81"/>
      <c r="Q51" s="82"/>
    </row>
    <row r="52" spans="2:17" ht="23.4">
      <c r="B52" s="403" t="s">
        <v>129</v>
      </c>
      <c r="C52" s="403"/>
      <c r="D52" s="403"/>
      <c r="E52" s="403"/>
      <c r="F52" s="403"/>
      <c r="G52" s="403"/>
      <c r="H52" s="403"/>
      <c r="I52" s="403"/>
      <c r="J52" s="403"/>
      <c r="K52" s="403"/>
      <c r="L52" s="403"/>
      <c r="M52" s="403"/>
      <c r="N52" s="403"/>
      <c r="O52" s="403"/>
      <c r="P52" s="403"/>
      <c r="Q52" s="403"/>
    </row>
    <row r="53" spans="2:17">
      <c r="B53" s="404" t="s">
        <v>18</v>
      </c>
      <c r="C53" s="404"/>
      <c r="D53" s="404"/>
      <c r="E53" s="404"/>
      <c r="F53" s="404"/>
      <c r="G53" s="404"/>
      <c r="H53" s="404"/>
      <c r="I53" s="404"/>
      <c r="J53" s="404"/>
      <c r="K53" s="404"/>
      <c r="L53" s="404"/>
      <c r="M53" s="404"/>
      <c r="N53" s="404"/>
      <c r="O53" s="404"/>
      <c r="P53" s="404"/>
      <c r="Q53" s="404"/>
    </row>
    <row r="54" spans="2:17" ht="15" thickBot="1">
      <c r="B54" s="405" t="str">
        <f>'HOME PAGE'!H6</f>
        <v>LATEST 52 WEEKS ENDING 08-10-2025</v>
      </c>
      <c r="C54" s="405"/>
      <c r="D54" s="405"/>
      <c r="E54" s="405"/>
      <c r="F54" s="405"/>
      <c r="G54" s="405"/>
      <c r="H54" s="405"/>
      <c r="I54" s="405"/>
      <c r="J54" s="405"/>
      <c r="K54" s="405"/>
      <c r="L54" s="405"/>
      <c r="M54" s="405"/>
      <c r="N54" s="405"/>
      <c r="O54" s="405"/>
      <c r="P54" s="405"/>
      <c r="Q54" s="405"/>
    </row>
    <row r="55" spans="2:17">
      <c r="D55" s="406" t="s">
        <v>58</v>
      </c>
      <c r="E55" s="407"/>
      <c r="F55" s="410"/>
      <c r="G55" s="406" t="s">
        <v>20</v>
      </c>
      <c r="H55" s="408"/>
      <c r="I55" s="409" t="s">
        <v>21</v>
      </c>
      <c r="J55" s="407"/>
      <c r="K55" s="410"/>
      <c r="L55" s="406" t="s">
        <v>22</v>
      </c>
      <c r="M55" s="407"/>
      <c r="N55" s="408"/>
      <c r="O55" s="409" t="s">
        <v>23</v>
      </c>
      <c r="P55" s="407"/>
      <c r="Q55" s="408"/>
    </row>
    <row r="56" spans="2:17" ht="29.4" thickBot="1">
      <c r="B56" s="14"/>
      <c r="C56" s="158"/>
      <c r="D56" s="15" t="s">
        <v>19</v>
      </c>
      <c r="E56" s="16" t="s">
        <v>25</v>
      </c>
      <c r="F56" s="58" t="s">
        <v>26</v>
      </c>
      <c r="G56" s="15" t="s">
        <v>19</v>
      </c>
      <c r="H56" s="17" t="s">
        <v>25</v>
      </c>
      <c r="I56" s="18" t="s">
        <v>19</v>
      </c>
      <c r="J56" s="16" t="s">
        <v>25</v>
      </c>
      <c r="K56" s="58" t="s">
        <v>26</v>
      </c>
      <c r="L56" s="15" t="s">
        <v>19</v>
      </c>
      <c r="M56" s="16" t="s">
        <v>25</v>
      </c>
      <c r="N56" s="17" t="s">
        <v>26</v>
      </c>
      <c r="O56" s="18" t="s">
        <v>19</v>
      </c>
      <c r="P56" s="16" t="s">
        <v>25</v>
      </c>
      <c r="Q56" s="17" t="s">
        <v>26</v>
      </c>
    </row>
    <row r="57" spans="2:17" ht="15" thickBot="1">
      <c r="C57" s="340" t="s">
        <v>11</v>
      </c>
      <c r="D57" s="331">
        <f>'Segment Data'!D81</f>
        <v>1932571796.9248965</v>
      </c>
      <c r="E57" s="332">
        <f>'Segment Data'!E81</f>
        <v>216428473.56898904</v>
      </c>
      <c r="F57" s="333">
        <f>'Segment Data'!F81</f>
        <v>0.12611328589139312</v>
      </c>
      <c r="G57" s="334">
        <f>'Segment Data'!G81</f>
        <v>99.959848113149164</v>
      </c>
      <c r="H57" s="335">
        <f>'Segment Data'!H81</f>
        <v>1.9116161470051907E-2</v>
      </c>
      <c r="I57" s="336">
        <f>'Segment Data'!I81</f>
        <v>2.5096395015958639</v>
      </c>
      <c r="J57" s="337">
        <f>'Segment Data'!J81</f>
        <v>9.8882608051277021E-2</v>
      </c>
      <c r="K57" s="333">
        <f>'Segment Data'!K81</f>
        <v>4.1017245793659361E-2</v>
      </c>
      <c r="L57" s="338">
        <f>'Segment Data'!L81</f>
        <v>4850058521.2328205</v>
      </c>
      <c r="M57" s="339">
        <f>'Segment Data'!M81</f>
        <v>712854174.14204979</v>
      </c>
      <c r="N57" s="333">
        <f>'Segment Data'!N81</f>
        <v>0.17230335133030586</v>
      </c>
      <c r="O57" s="331">
        <f>'Segment Data'!O81</f>
        <v>1446147912.1692255</v>
      </c>
      <c r="P57" s="332">
        <f>'Segment Data'!P81</f>
        <v>139774458.22176552</v>
      </c>
      <c r="Q57" s="333">
        <f>'Segment Data'!Q81</f>
        <v>0.10699425788193259</v>
      </c>
    </row>
    <row r="58" spans="2:17">
      <c r="B58" s="395" t="s">
        <v>54</v>
      </c>
      <c r="C58" s="163" t="s">
        <v>138</v>
      </c>
      <c r="D58" s="88">
        <f>'Segment Data'!D82</f>
        <v>26968154.28743311</v>
      </c>
      <c r="E58" s="87">
        <f>'Segment Data'!E82</f>
        <v>9620133.4272298478</v>
      </c>
      <c r="F58" s="89">
        <f>'Segment Data'!F82</f>
        <v>0.55453780605594283</v>
      </c>
      <c r="G58" s="106">
        <f>'Segment Data'!G82</f>
        <v>1.3948938977342156</v>
      </c>
      <c r="H58" s="92">
        <f>'Segment Data'!H82</f>
        <v>0.38462052540810476</v>
      </c>
      <c r="I58" s="191">
        <f>'Segment Data'!I82</f>
        <v>3.7656282734519895</v>
      </c>
      <c r="J58" s="192">
        <f>'Segment Data'!J82</f>
        <v>-0.57552615359766524</v>
      </c>
      <c r="K58" s="89">
        <f>'Segment Data'!K82</f>
        <v>-0.13257444840284238</v>
      </c>
      <c r="L58" s="90">
        <f>'Segment Data'!L82</f>
        <v>101552044.26757361</v>
      </c>
      <c r="M58" s="91">
        <f>'Segment Data'!M82</f>
        <v>26241606.709752455</v>
      </c>
      <c r="N58" s="89">
        <f>'Segment Data'!N82</f>
        <v>0.34844581389671142</v>
      </c>
      <c r="O58" s="88">
        <f>'Segment Data'!O82</f>
        <v>39695577.275094256</v>
      </c>
      <c r="P58" s="87">
        <f>'Segment Data'!P82</f>
        <v>5507426.3583752587</v>
      </c>
      <c r="Q58" s="89">
        <f>'Segment Data'!Q82</f>
        <v>0.16109167096492391</v>
      </c>
    </row>
    <row r="59" spans="2:17">
      <c r="B59" s="396"/>
      <c r="C59" s="163" t="s">
        <v>142</v>
      </c>
      <c r="D59" s="88">
        <f>'Segment Data'!D83</f>
        <v>27325448.349552363</v>
      </c>
      <c r="E59" s="87">
        <f>'Segment Data'!E83</f>
        <v>1900796.1495338753</v>
      </c>
      <c r="F59" s="89">
        <f>'Segment Data'!F83</f>
        <v>7.476193320483232E-2</v>
      </c>
      <c r="G59" s="106">
        <f>'Segment Data'!G83</f>
        <v>1.413374484193151</v>
      </c>
      <c r="H59" s="92">
        <f>'Segment Data'!H83</f>
        <v>-6.7246811187871014E-2</v>
      </c>
      <c r="I59" s="191">
        <f>'Segment Data'!I83</f>
        <v>3.3521292993468594</v>
      </c>
      <c r="J59" s="192">
        <f>'Segment Data'!J83</f>
        <v>-9.151865661300107E-3</v>
      </c>
      <c r="K59" s="89">
        <f>'Segment Data'!K83</f>
        <v>-2.7227313670077614E-3</v>
      </c>
      <c r="L59" s="90">
        <f>'Segment Data'!L83</f>
        <v>91598436.030323759</v>
      </c>
      <c r="M59" s="91">
        <f>'Segment Data'!M83</f>
        <v>6139031.4635183513</v>
      </c>
      <c r="N59" s="89">
        <f>'Segment Data'!N83</f>
        <v>7.1835645177229637E-2</v>
      </c>
      <c r="O59" s="88">
        <f>'Segment Data'!O83</f>
        <v>29928165.637364239</v>
      </c>
      <c r="P59" s="87">
        <f>'Segment Data'!P83</f>
        <v>3170267.6275514811</v>
      </c>
      <c r="Q59" s="89">
        <f>'Segment Data'!Q83</f>
        <v>0.11847969621488462</v>
      </c>
    </row>
    <row r="60" spans="2:17">
      <c r="B60" s="396"/>
      <c r="C60" s="163" t="s">
        <v>139</v>
      </c>
      <c r="D60" s="88">
        <f>'Segment Data'!D84</f>
        <v>958416278.52416825</v>
      </c>
      <c r="E60" s="87">
        <f>'Segment Data'!E84</f>
        <v>197758838.14677906</v>
      </c>
      <c r="F60" s="89">
        <f>'Segment Data'!F84</f>
        <v>0.25998409750473733</v>
      </c>
      <c r="G60" s="106">
        <f>'Segment Data'!G84</f>
        <v>49.57287785265585</v>
      </c>
      <c r="H60" s="92">
        <f>'Segment Data'!H84</f>
        <v>5.2754929424322299</v>
      </c>
      <c r="I60" s="191">
        <f>'Segment Data'!I84</f>
        <v>2.7507919614947727</v>
      </c>
      <c r="J60" s="192">
        <f>'Segment Data'!J84</f>
        <v>5.9044955484175876E-2</v>
      </c>
      <c r="K60" s="89">
        <f>'Segment Data'!K84</f>
        <v>2.1935551651893776E-2</v>
      </c>
      <c r="L60" s="90">
        <f>'Segment Data'!L84</f>
        <v>2636403794.7300172</v>
      </c>
      <c r="M60" s="91">
        <f>'Segment Data'!M84</f>
        <v>588906406.99449563</v>
      </c>
      <c r="N60" s="89">
        <f>'Segment Data'!N84</f>
        <v>0.28762254375611718</v>
      </c>
      <c r="O60" s="88">
        <f>'Segment Data'!O84</f>
        <v>810257636.04452729</v>
      </c>
      <c r="P60" s="87">
        <f>'Segment Data'!P84</f>
        <v>131553018.56467319</v>
      </c>
      <c r="Q60" s="89">
        <f>'Segment Data'!Q84</f>
        <v>0.19382956175125485</v>
      </c>
    </row>
    <row r="61" spans="2:17">
      <c r="B61" s="396"/>
      <c r="C61" s="163" t="s">
        <v>141</v>
      </c>
      <c r="D61" s="88">
        <f>'Segment Data'!D85</f>
        <v>4039534.6262416523</v>
      </c>
      <c r="E61" s="87">
        <f>'Segment Data'!E85</f>
        <v>1120947.2711670408</v>
      </c>
      <c r="F61" s="89">
        <f>'Segment Data'!F85</f>
        <v>0.3840718590170088</v>
      </c>
      <c r="G61" s="106">
        <f>'Segment Data'!G85</f>
        <v>0.20893985327191156</v>
      </c>
      <c r="H61" s="92">
        <f>'Segment Data'!H85</f>
        <v>3.8974004521772104E-2</v>
      </c>
      <c r="I61" s="191">
        <f>'Segment Data'!I85</f>
        <v>4.7548415064260494</v>
      </c>
      <c r="J61" s="192">
        <f>'Segment Data'!J85</f>
        <v>0.10379615821143151</v>
      </c>
      <c r="K61" s="89">
        <f>'Segment Data'!K85</f>
        <v>2.231673751606731E-2</v>
      </c>
      <c r="L61" s="90">
        <f>'Segment Data'!L85</f>
        <v>19207346.907499045</v>
      </c>
      <c r="M61" s="91">
        <f>'Segment Data'!M85</f>
        <v>5632864.7663212679</v>
      </c>
      <c r="N61" s="89">
        <f>'Segment Data'!N85</f>
        <v>0.41495982739806658</v>
      </c>
      <c r="O61" s="88">
        <f>'Segment Data'!O85</f>
        <v>6579888.0139319487</v>
      </c>
      <c r="P61" s="87">
        <f>'Segment Data'!P85</f>
        <v>1949101.2791714938</v>
      </c>
      <c r="Q61" s="89">
        <f>'Segment Data'!Q85</f>
        <v>0.4209006786127279</v>
      </c>
    </row>
    <row r="62" spans="2:17" ht="15" thickBot="1">
      <c r="B62" s="397"/>
      <c r="C62" s="163" t="s">
        <v>140</v>
      </c>
      <c r="D62" s="155">
        <f>'Segment Data'!D86</f>
        <v>915822381.13697827</v>
      </c>
      <c r="E62" s="149">
        <f>'Segment Data'!E86</f>
        <v>6027758.57391572</v>
      </c>
      <c r="F62" s="151">
        <f>'Segment Data'!F86</f>
        <v>6.6254058052512893E-3</v>
      </c>
      <c r="G62" s="152">
        <f>'Segment Data'!G86</f>
        <v>47.369762025266986</v>
      </c>
      <c r="H62" s="153">
        <f>'Segment Data'!H86</f>
        <v>-5.6127244997219492</v>
      </c>
      <c r="I62" s="193">
        <f>'Segment Data'!I86</f>
        <v>2.185245677019632</v>
      </c>
      <c r="J62" s="194">
        <f>'Segment Data'!J86</f>
        <v>7.9976435381879707E-2</v>
      </c>
      <c r="K62" s="151">
        <f>'Segment Data'!K86</f>
        <v>3.7988697027494515E-2</v>
      </c>
      <c r="L62" s="154">
        <f>'Segment Data'!L86</f>
        <v>2001296899.2974074</v>
      </c>
      <c r="M62" s="150">
        <f>'Segment Data'!M86</f>
        <v>85934264.207963467</v>
      </c>
      <c r="N62" s="151">
        <f>'Segment Data'!N86</f>
        <v>4.4865793366565543E-2</v>
      </c>
      <c r="O62" s="155">
        <f>'Segment Data'!O86</f>
        <v>559686645.19830799</v>
      </c>
      <c r="P62" s="149">
        <f>'Segment Data'!P86</f>
        <v>-2405355.6080055237</v>
      </c>
      <c r="Q62" s="151">
        <f>'Segment Data'!Q86</f>
        <v>-4.2792916543111679E-3</v>
      </c>
    </row>
    <row r="63" spans="2:17">
      <c r="B63" s="401" t="s">
        <v>55</v>
      </c>
      <c r="C63" s="162" t="s">
        <v>67</v>
      </c>
      <c r="D63" s="127">
        <f>'Type Data'!D55</f>
        <v>1500325129.1540537</v>
      </c>
      <c r="E63" s="121">
        <f>'Type Data'!E55</f>
        <v>162866839.77090073</v>
      </c>
      <c r="F63" s="123">
        <f>'Type Data'!F55</f>
        <v>0.12177339739396006</v>
      </c>
      <c r="G63" s="124">
        <f>'Type Data'!G55</f>
        <v>77.60243229732292</v>
      </c>
      <c r="H63" s="125">
        <f>'Type Data'!H55</f>
        <v>-0.28532834402541596</v>
      </c>
      <c r="I63" s="195">
        <f>'Type Data'!I55</f>
        <v>2.4619351853606255</v>
      </c>
      <c r="J63" s="196">
        <f>'Type Data'!J55</f>
        <v>8.9820879370246853E-2</v>
      </c>
      <c r="K63" s="123">
        <f>'Type Data'!K55</f>
        <v>3.7865325099814634E-2</v>
      </c>
      <c r="L63" s="126">
        <f>'Type Data'!L55</f>
        <v>3693703224.9450898</v>
      </c>
      <c r="M63" s="122">
        <f>'Type Data'!M55</f>
        <v>521099283.03389263</v>
      </c>
      <c r="N63" s="123">
        <f>'Type Data'!N55</f>
        <v>0.1642497117746059</v>
      </c>
      <c r="O63" s="127">
        <f>'Type Data'!O55</f>
        <v>1043278787.7825643</v>
      </c>
      <c r="P63" s="121">
        <f>'Type Data'!P55</f>
        <v>95505531.186871886</v>
      </c>
      <c r="Q63" s="123">
        <f>'Type Data'!Q55</f>
        <v>0.1007683330609246</v>
      </c>
    </row>
    <row r="64" spans="2:17">
      <c r="B64" s="399"/>
      <c r="C64" s="163" t="s">
        <v>68</v>
      </c>
      <c r="D64" s="88">
        <f>'Type Data'!D56</f>
        <v>314622524.25800622</v>
      </c>
      <c r="E64" s="87">
        <f>'Type Data'!E56</f>
        <v>47580268.208257377</v>
      </c>
      <c r="F64" s="89">
        <f>'Type Data'!F56</f>
        <v>0.17817505331213715</v>
      </c>
      <c r="G64" s="106">
        <f>'Type Data'!G56</f>
        <v>16.27345477557337</v>
      </c>
      <c r="H64" s="92">
        <f>'Type Data'!H56</f>
        <v>0.72207385742801478</v>
      </c>
      <c r="I64" s="191">
        <f>'Type Data'!I56</f>
        <v>2.6726593839384702</v>
      </c>
      <c r="J64" s="192">
        <f>'Type Data'!J56</f>
        <v>0.13715189491570134</v>
      </c>
      <c r="K64" s="89">
        <f>'Type Data'!K56</f>
        <v>5.4092482672398731E-2</v>
      </c>
      <c r="L64" s="90">
        <f>'Type Data'!L56</f>
        <v>840878841.85656929</v>
      </c>
      <c r="M64" s="91">
        <f>'Type Data'!M56</f>
        <v>163791201.7568953</v>
      </c>
      <c r="N64" s="89">
        <f>'Type Data'!N56</f>
        <v>0.24190546696847637</v>
      </c>
      <c r="O64" s="88">
        <f>'Type Data'!O56</f>
        <v>198824538.86144781</v>
      </c>
      <c r="P64" s="87">
        <f>'Type Data'!P56</f>
        <v>33947548.558024138</v>
      </c>
      <c r="Q64" s="89">
        <f>'Type Data'!Q56</f>
        <v>0.20589621690419235</v>
      </c>
    </row>
    <row r="65" spans="2:17">
      <c r="B65" s="399"/>
      <c r="C65" s="163" t="s">
        <v>69</v>
      </c>
      <c r="D65" s="88">
        <f>'Type Data'!D57</f>
        <v>111657279.66688183</v>
      </c>
      <c r="E65" s="87">
        <f>'Type Data'!E57</f>
        <v>5283906.1401995569</v>
      </c>
      <c r="F65" s="89">
        <f>'Type Data'!F57</f>
        <v>4.9673202654178898E-2</v>
      </c>
      <c r="G65" s="106">
        <f>'Type Data'!G57</f>
        <v>5.7753325045872357</v>
      </c>
      <c r="H65" s="92">
        <f>'Type Data'!H57</f>
        <v>-0.41939066669025227</v>
      </c>
      <c r="I65" s="191">
        <f>'Type Data'!I57</f>
        <v>2.6617373564701161</v>
      </c>
      <c r="J65" s="192">
        <f>'Type Data'!J57</f>
        <v>0.10236429296040672</v>
      </c>
      <c r="K65" s="89">
        <f>'Type Data'!K57</f>
        <v>3.9995846803213955E-2</v>
      </c>
      <c r="L65" s="90">
        <f>'Type Data'!L57</f>
        <v>297202352.41117048</v>
      </c>
      <c r="M65" s="91">
        <f>'Type Data'!M57</f>
        <v>24953205.532323062</v>
      </c>
      <c r="N65" s="89">
        <f>'Type Data'!N57</f>
        <v>9.1655771260974406E-2</v>
      </c>
      <c r="O65" s="88">
        <f>'Type Data'!O57</f>
        <v>180177130.14205793</v>
      </c>
      <c r="P65" s="87">
        <f>'Type Data'!P57</f>
        <v>7531540.6781563759</v>
      </c>
      <c r="Q65" s="89">
        <f>'Type Data'!Q57</f>
        <v>4.3624286618287142E-2</v>
      </c>
    </row>
    <row r="66" spans="2:17" ht="15" thickBot="1">
      <c r="B66" s="402"/>
      <c r="C66" s="164" t="s">
        <v>70</v>
      </c>
      <c r="D66" s="155">
        <f>'Type Data'!D58</f>
        <v>5966863.845788883</v>
      </c>
      <c r="E66" s="149">
        <f>'Type Data'!E58</f>
        <v>697459.4496802669</v>
      </c>
      <c r="F66" s="151">
        <f>'Type Data'!F58</f>
        <v>0.13236020568004447</v>
      </c>
      <c r="G66" s="152">
        <f>'Type Data'!G58</f>
        <v>0.30862853565697379</v>
      </c>
      <c r="H66" s="153">
        <f>'Type Data'!H58</f>
        <v>1.7613147615343494E-3</v>
      </c>
      <c r="I66" s="193">
        <f>'Type Data'!I58</f>
        <v>3.0625974535891762</v>
      </c>
      <c r="J66" s="194">
        <f>'Type Data'!J58</f>
        <v>0.16594784128438711</v>
      </c>
      <c r="K66" s="151">
        <f>'Type Data'!K58</f>
        <v>5.7289580548317239E-2</v>
      </c>
      <c r="L66" s="154">
        <f>'Type Data'!L58</f>
        <v>18274102.020026352</v>
      </c>
      <c r="M66" s="150">
        <f>'Type Data'!M58</f>
        <v>3010483.8189611789</v>
      </c>
      <c r="N66" s="151">
        <f>'Type Data'!N58</f>
        <v>0.19723264689306053</v>
      </c>
      <c r="O66" s="155">
        <f>'Type Data'!O58</f>
        <v>23867455.383155532</v>
      </c>
      <c r="P66" s="149">
        <f>'Type Data'!P58</f>
        <v>2789837.7987210676</v>
      </c>
      <c r="Q66" s="151">
        <f>'Type Data'!Q58</f>
        <v>0.13236020568004447</v>
      </c>
    </row>
    <row r="67" spans="2:17" ht="15" thickBot="1">
      <c r="B67" s="105" t="s">
        <v>71</v>
      </c>
      <c r="C67" s="165" t="s">
        <v>72</v>
      </c>
      <c r="D67" s="148">
        <f>Granola!D16</f>
        <v>543268.94113481906</v>
      </c>
      <c r="E67" s="142">
        <f>Granola!E16</f>
        <v>-1833476.3203939281</v>
      </c>
      <c r="F67" s="144">
        <f>Granola!F16</f>
        <v>-0.77142315168206843</v>
      </c>
      <c r="G67" s="145">
        <f>Granola!G16</f>
        <v>2.8099903417217402E-2</v>
      </c>
      <c r="H67" s="146">
        <f>Granola!H16</f>
        <v>-0.11031141565336727</v>
      </c>
      <c r="I67" s="197">
        <f>Granola!I16</f>
        <v>3.8394896275344408</v>
      </c>
      <c r="J67" s="198">
        <f>Granola!J16</f>
        <v>0.18916643733477123</v>
      </c>
      <c r="K67" s="144">
        <f>Granola!K16</f>
        <v>5.1821832609956923E-2</v>
      </c>
      <c r="L67" s="147">
        <f>Granola!L16</f>
        <v>2085875.4644487565</v>
      </c>
      <c r="M67" s="143">
        <f>Granola!M16</f>
        <v>-6590012.8809068082</v>
      </c>
      <c r="N67" s="144">
        <f>Granola!N16</f>
        <v>-0.75957788051002506</v>
      </c>
      <c r="O67" s="148">
        <f>Granola!O16</f>
        <v>895795.37451822567</v>
      </c>
      <c r="P67" s="142">
        <f>Granola!P16</f>
        <v>-2605437.9528540149</v>
      </c>
      <c r="Q67" s="144">
        <f>Granola!Q16</f>
        <v>-0.74414862114015645</v>
      </c>
    </row>
    <row r="68" spans="2:17">
      <c r="B68" s="398" t="s">
        <v>73</v>
      </c>
      <c r="C68" s="166" t="s">
        <v>14</v>
      </c>
      <c r="D68" s="136">
        <f>'NB vs PL'!D29</f>
        <v>1515357540.0369051</v>
      </c>
      <c r="E68" s="128">
        <f>'NB vs PL'!E29</f>
        <v>167928016.43163323</v>
      </c>
      <c r="F68" s="132">
        <f>'NB vs PL'!F29</f>
        <v>0.12462842285236106</v>
      </c>
      <c r="G68" s="133">
        <f>'NB vs PL'!G29</f>
        <v>78.379964863520556</v>
      </c>
      <c r="H68" s="134">
        <f>'NB vs PL'!H29</f>
        <v>-8.847714229065673E-2</v>
      </c>
      <c r="I68" s="199">
        <f>'NB vs PL'!I29</f>
        <v>2.7155421523478824</v>
      </c>
      <c r="J68" s="200">
        <f>'NB vs PL'!J29</f>
        <v>8.3581599380094573E-2</v>
      </c>
      <c r="K68" s="132">
        <f>'NB vs PL'!K29</f>
        <v>3.1756402764413889E-2</v>
      </c>
      <c r="L68" s="135">
        <f>'NB vs PL'!L29</f>
        <v>4115017275.8484097</v>
      </c>
      <c r="M68" s="129">
        <f>'NB vs PL'!M29</f>
        <v>568635921.81515551</v>
      </c>
      <c r="N68" s="132">
        <f>'NB vs PL'!N29</f>
        <v>0.16034257600876825</v>
      </c>
      <c r="O68" s="136">
        <f>'NB vs PL'!O29</f>
        <v>1226303932.5128088</v>
      </c>
      <c r="P68" s="128">
        <f>'NB vs PL'!P29</f>
        <v>121075302.89432073</v>
      </c>
      <c r="Q68" s="132">
        <f>'NB vs PL'!Q29</f>
        <v>0.10954774392345817</v>
      </c>
    </row>
    <row r="69" spans="2:17" ht="15" thickBot="1">
      <c r="B69" s="400"/>
      <c r="C69" s="167" t="s">
        <v>13</v>
      </c>
      <c r="D69" s="141">
        <f>'NB vs PL'!D30</f>
        <v>417990532.61852491</v>
      </c>
      <c r="E69" s="130">
        <f>'NB vs PL'!E30</f>
        <v>48259005.026432276</v>
      </c>
      <c r="F69" s="137">
        <f>'NB vs PL'!F30</f>
        <v>0.1305244520009507</v>
      </c>
      <c r="G69" s="138">
        <f>'NB vs PL'!G30</f>
        <v>21.620035136477654</v>
      </c>
      <c r="H69" s="139">
        <f>'NB vs PL'!H30</f>
        <v>8.8477142295520395E-2</v>
      </c>
      <c r="I69" s="201">
        <f>'NB vs PL'!I30</f>
        <v>1.7692435443958001</v>
      </c>
      <c r="J69" s="202">
        <f>'NB vs PL'!J30</f>
        <v>0.15382871239088991</v>
      </c>
      <c r="K69" s="137">
        <f>'NB vs PL'!K30</f>
        <v>9.5225516903278212E-2</v>
      </c>
      <c r="L69" s="140">
        <f>'NB vs PL'!L30</f>
        <v>739527051.45388734</v>
      </c>
      <c r="M69" s="131">
        <f>'NB vs PL'!M30</f>
        <v>142257257.92178822</v>
      </c>
      <c r="N69" s="137">
        <f>'NB vs PL'!N30</f>
        <v>0.23817922731453667</v>
      </c>
      <c r="O69" s="141">
        <f>'NB vs PL'!O30</f>
        <v>220802639.75404757</v>
      </c>
      <c r="P69" s="130">
        <f>'NB vs PL'!P30</f>
        <v>17725100.402474165</v>
      </c>
      <c r="Q69" s="137">
        <f>'NB vs PL'!Q30</f>
        <v>8.7282426501081367E-2</v>
      </c>
    </row>
    <row r="70" spans="2:17">
      <c r="B70" s="401" t="s">
        <v>56</v>
      </c>
      <c r="C70" s="162" t="s">
        <v>63</v>
      </c>
      <c r="D70" s="127">
        <f>Package!D55</f>
        <v>936434150.91708219</v>
      </c>
      <c r="E70" s="121">
        <f>Package!E55</f>
        <v>54098752.725805402</v>
      </c>
      <c r="F70" s="123">
        <f>Package!F55</f>
        <v>6.1313138786796832E-2</v>
      </c>
      <c r="G70" s="124">
        <f>Package!G55</f>
        <v>48.43587992051971</v>
      </c>
      <c r="H70" s="125">
        <f>Package!H55</f>
        <v>-2.9475006643108301</v>
      </c>
      <c r="I70" s="195">
        <f>Package!I55</f>
        <v>2.5808095802671271</v>
      </c>
      <c r="J70" s="196">
        <f>Package!J55</f>
        <v>0.11678910108825402</v>
      </c>
      <c r="K70" s="123">
        <f>Package!K55</f>
        <v>4.7397780203179807E-2</v>
      </c>
      <c r="L70" s="126">
        <f>Package!L55</f>
        <v>2416758227.9761186</v>
      </c>
      <c r="M70" s="122">
        <f>Package!M55</f>
        <v>242665737.32836676</v>
      </c>
      <c r="N70" s="123">
        <f>Package!N55</f>
        <v>0.11161702566576026</v>
      </c>
      <c r="O70" s="127">
        <f>Package!O55</f>
        <v>918088431.3129257</v>
      </c>
      <c r="P70" s="121">
        <f>Package!P55</f>
        <v>55887529.535816789</v>
      </c>
      <c r="Q70" s="123">
        <f>Package!Q55</f>
        <v>6.4819613874939438E-2</v>
      </c>
    </row>
    <row r="71" spans="2:17">
      <c r="B71" s="399"/>
      <c r="C71" s="163" t="s">
        <v>64</v>
      </c>
      <c r="D71" s="88">
        <f>Package!D56</f>
        <v>553360728.57860005</v>
      </c>
      <c r="E71" s="87">
        <f>Package!E56</f>
        <v>111024429.99404782</v>
      </c>
      <c r="F71" s="89">
        <f>Package!F56</f>
        <v>0.25099552161854877</v>
      </c>
      <c r="G71" s="106">
        <f>Package!G56</f>
        <v>28.621888443427387</v>
      </c>
      <c r="H71" s="92">
        <f>Package!H56</f>
        <v>2.8621439933605153</v>
      </c>
      <c r="I71" s="191">
        <f>Package!I56</f>
        <v>2.1832438500590938</v>
      </c>
      <c r="J71" s="192">
        <f>Package!J56</f>
        <v>8.8356432894181935E-2</v>
      </c>
      <c r="K71" s="89">
        <f>Package!K56</f>
        <v>4.2177174854464469E-2</v>
      </c>
      <c r="L71" s="90">
        <f>Package!L56</f>
        <v>1208121407.533448</v>
      </c>
      <c r="M71" s="91">
        <f>Package!M56</f>
        <v>281476661.47336805</v>
      </c>
      <c r="N71" s="89">
        <f>Package!N56</f>
        <v>0.30375897847600619</v>
      </c>
      <c r="O71" s="88">
        <f>Package!O56</f>
        <v>245593293.09968981</v>
      </c>
      <c r="P71" s="87">
        <f>Package!P56</f>
        <v>45981089.982888728</v>
      </c>
      <c r="Q71" s="89">
        <f>Package!Q56</f>
        <v>0.23035209904468293</v>
      </c>
    </row>
    <row r="72" spans="2:17">
      <c r="B72" s="399"/>
      <c r="C72" s="163" t="s">
        <v>65</v>
      </c>
      <c r="D72" s="88">
        <f>Package!D57</f>
        <v>90146116.086240202</v>
      </c>
      <c r="E72" s="87">
        <f>Package!E57</f>
        <v>-2796569.4093001932</v>
      </c>
      <c r="F72" s="89">
        <f>Package!F57</f>
        <v>-3.0089182321231499E-2</v>
      </c>
      <c r="G72" s="106">
        <f>Package!G57</f>
        <v>4.6626945949998575</v>
      </c>
      <c r="H72" s="92">
        <f>Package!H57</f>
        <v>-0.74988365039686666</v>
      </c>
      <c r="I72" s="191">
        <f>Package!I57</f>
        <v>2.1133957280185958</v>
      </c>
      <c r="J72" s="192">
        <f>Package!J57</f>
        <v>-2.7568186688875063E-2</v>
      </c>
      <c r="K72" s="89">
        <f>Package!K57</f>
        <v>-1.287653028595852E-2</v>
      </c>
      <c r="L72" s="90">
        <f>Package!L57</f>
        <v>190514416.63412845</v>
      </c>
      <c r="M72" s="91">
        <f>Package!M57</f>
        <v>-8472519.1478289664</v>
      </c>
      <c r="N72" s="89">
        <f>Package!N57</f>
        <v>-4.2578268339750917E-2</v>
      </c>
      <c r="O72" s="88">
        <f>Package!O57</f>
        <v>41195360.188167907</v>
      </c>
      <c r="P72" s="87">
        <f>Package!P57</f>
        <v>-114528.52572201192</v>
      </c>
      <c r="Q72" s="89">
        <f>Package!Q57</f>
        <v>-2.7724239712972935E-3</v>
      </c>
    </row>
    <row r="73" spans="2:17" ht="15" thickBot="1">
      <c r="B73" s="402"/>
      <c r="C73" s="164" t="s">
        <v>66</v>
      </c>
      <c r="D73" s="155">
        <f>Package!D58</f>
        <v>314622577.0386011</v>
      </c>
      <c r="E73" s="149">
        <f>Package!E58</f>
        <v>47580320.988852203</v>
      </c>
      <c r="F73" s="151">
        <f>Package!F58</f>
        <v>0.17817525096098716</v>
      </c>
      <c r="G73" s="152">
        <f>Package!G58</f>
        <v>16.27345750558333</v>
      </c>
      <c r="H73" s="153">
        <f>Package!H58</f>
        <v>0.72207658743796621</v>
      </c>
      <c r="I73" s="193">
        <f>Package!I58</f>
        <v>2.6726591826015946</v>
      </c>
      <c r="J73" s="194">
        <f>Package!J58</f>
        <v>0.13715169357882173</v>
      </c>
      <c r="K73" s="151">
        <f>Package!K58</f>
        <v>5.4092403265463156E-2</v>
      </c>
      <c r="L73" s="154">
        <f>Package!L58</f>
        <v>840878919.57599485</v>
      </c>
      <c r="M73" s="150">
        <f>Package!M58</f>
        <v>163791279.47631967</v>
      </c>
      <c r="N73" s="151">
        <f>Package!N58</f>
        <v>0.24190558175335719</v>
      </c>
      <c r="O73" s="155">
        <f>Package!O58</f>
        <v>198824552.05659655</v>
      </c>
      <c r="P73" s="149">
        <f>Package!P58</f>
        <v>33947561.753172904</v>
      </c>
      <c r="Q73" s="151">
        <f>Package!Q58</f>
        <v>0.20589629693445458</v>
      </c>
    </row>
    <row r="74" spans="2:17">
      <c r="B74" s="398" t="s">
        <v>74</v>
      </c>
      <c r="C74" s="168" t="s">
        <v>75</v>
      </c>
      <c r="D74" s="127">
        <f>Flavor!D172</f>
        <v>141250193.2297056</v>
      </c>
      <c r="E74" s="121">
        <f>Flavor!E172</f>
        <v>3910114.245937109</v>
      </c>
      <c r="F74" s="123">
        <f>Flavor!F172</f>
        <v>2.8470307246577491E-2</v>
      </c>
      <c r="G74" s="124">
        <f>Flavor!G172</f>
        <v>7.3059887780940453</v>
      </c>
      <c r="H74" s="125">
        <f>Flavor!H172</f>
        <v>-0.6921007946919806</v>
      </c>
      <c r="I74" s="195">
        <f>Flavor!I172</f>
        <v>2.646669198853898</v>
      </c>
      <c r="J74" s="196">
        <f>Flavor!J172</f>
        <v>0.10287211783380767</v>
      </c>
      <c r="K74" s="123">
        <f>Flavor!K172</f>
        <v>4.0440378912831691E-2</v>
      </c>
      <c r="L74" s="126">
        <f>Flavor!L172</f>
        <v>373842535.75322318</v>
      </c>
      <c r="M74" s="122">
        <f>Flavor!M172</f>
        <v>24477243.727244258</v>
      </c>
      <c r="N74" s="123">
        <f>Flavor!N172</f>
        <v>7.0062036172225492E-2</v>
      </c>
      <c r="O74" s="127">
        <f>Flavor!O172</f>
        <v>133204491.52887344</v>
      </c>
      <c r="P74" s="121">
        <f>Flavor!P172</f>
        <v>1491639.3356362432</v>
      </c>
      <c r="Q74" s="123">
        <f>Flavor!Q172</f>
        <v>1.1324933829903286E-2</v>
      </c>
    </row>
    <row r="75" spans="2:17">
      <c r="B75" s="399"/>
      <c r="C75" s="163" t="s">
        <v>76</v>
      </c>
      <c r="D75" s="88">
        <f>Flavor!D173</f>
        <v>405581891.87017685</v>
      </c>
      <c r="E75" s="87">
        <f>Flavor!E173</f>
        <v>-7766262.3111129403</v>
      </c>
      <c r="F75" s="89">
        <f>Flavor!F173</f>
        <v>-1.8788670597780742E-2</v>
      </c>
      <c r="G75" s="106">
        <f>Flavor!G173</f>
        <v>20.978213783982945</v>
      </c>
      <c r="H75" s="92">
        <f>Flavor!H173</f>
        <v>-3.0933870651649791</v>
      </c>
      <c r="I75" s="191">
        <f>Flavor!I173</f>
        <v>2.272771088607199</v>
      </c>
      <c r="J75" s="192">
        <f>Flavor!J173</f>
        <v>9.6774363937984553E-2</v>
      </c>
      <c r="K75" s="89">
        <f>Flavor!K173</f>
        <v>4.4473579781098144E-2</v>
      </c>
      <c r="L75" s="90">
        <f>Flavor!L173</f>
        <v>921794797.9051491</v>
      </c>
      <c r="M75" s="91">
        <f>Flavor!M173</f>
        <v>22350568.258597136</v>
      </c>
      <c r="N75" s="89">
        <f>Flavor!N173</f>
        <v>2.4849309742506296E-2</v>
      </c>
      <c r="O75" s="88">
        <f>Flavor!O173</f>
        <v>221226197.57207102</v>
      </c>
      <c r="P75" s="87">
        <f>Flavor!P173</f>
        <v>13678550.102193505</v>
      </c>
      <c r="Q75" s="89">
        <f>Flavor!Q173</f>
        <v>6.5905589723336877E-2</v>
      </c>
    </row>
    <row r="76" spans="2:17">
      <c r="B76" s="399"/>
      <c r="C76" s="163" t="s">
        <v>77</v>
      </c>
      <c r="D76" s="88">
        <f>Flavor!D174</f>
        <v>248163533.67453703</v>
      </c>
      <c r="E76" s="87">
        <f>Flavor!E174</f>
        <v>30233335.316757351</v>
      </c>
      <c r="F76" s="89">
        <f>Flavor!F174</f>
        <v>0.13872944431098427</v>
      </c>
      <c r="G76" s="106">
        <f>Flavor!G174</f>
        <v>12.835946986704949</v>
      </c>
      <c r="H76" s="92">
        <f>Flavor!H174</f>
        <v>0.14463895792081694</v>
      </c>
      <c r="I76" s="191">
        <f>Flavor!I174</f>
        <v>2.603166816697593</v>
      </c>
      <c r="J76" s="192">
        <f>Flavor!J174</f>
        <v>0.11021421958421174</v>
      </c>
      <c r="K76" s="89">
        <f>Flavor!K174</f>
        <v>4.4210314994288326E-2</v>
      </c>
      <c r="L76" s="90">
        <f>Flavor!L174</f>
        <v>646011075.97597051</v>
      </c>
      <c r="M76" s="91">
        <f>Flavor!M174</f>
        <v>102721421.99050927</v>
      </c>
      <c r="N76" s="89">
        <f>Flavor!N174</f>
        <v>0.18907303173724371</v>
      </c>
      <c r="O76" s="88">
        <f>Flavor!O174</f>
        <v>186504712.99812466</v>
      </c>
      <c r="P76" s="87">
        <f>Flavor!P174</f>
        <v>19924399.917144775</v>
      </c>
      <c r="Q76" s="89">
        <f>Flavor!Q174</f>
        <v>0.11960837117324244</v>
      </c>
    </row>
    <row r="77" spans="2:17">
      <c r="B77" s="399"/>
      <c r="C77" s="163" t="s">
        <v>78</v>
      </c>
      <c r="D77" s="88">
        <f>Flavor!D175</f>
        <v>41168888.961023629</v>
      </c>
      <c r="E77" s="87">
        <f>Flavor!E175</f>
        <v>-9067176.0823621079</v>
      </c>
      <c r="F77" s="89">
        <f>Flavor!F175</f>
        <v>-0.18049136759679241</v>
      </c>
      <c r="G77" s="106">
        <f>Flavor!G175</f>
        <v>2.1294090569256867</v>
      </c>
      <c r="H77" s="92">
        <f>Flavor!H175</f>
        <v>-0.79612113771465376</v>
      </c>
      <c r="I77" s="191">
        <f>Flavor!I175</f>
        <v>2.3891601230668762</v>
      </c>
      <c r="J77" s="192">
        <f>Flavor!J175</f>
        <v>0.39061684388372031</v>
      </c>
      <c r="K77" s="89">
        <f>Flavor!K175</f>
        <v>0.19545078055220957</v>
      </c>
      <c r="L77" s="90">
        <f>Flavor!L175</f>
        <v>98359067.816645771</v>
      </c>
      <c r="M77" s="91">
        <f>Flavor!M175</f>
        <v>-2039882.3484206647</v>
      </c>
      <c r="N77" s="89">
        <f>Flavor!N175</f>
        <v>-2.0317765724311692E-2</v>
      </c>
      <c r="O77" s="88">
        <f>Flavor!O175</f>
        <v>27615346.113169834</v>
      </c>
      <c r="P77" s="87">
        <f>Flavor!P175</f>
        <v>2185590.2122433633</v>
      </c>
      <c r="Q77" s="89">
        <f>Flavor!Q175</f>
        <v>8.5946173481112206E-2</v>
      </c>
    </row>
    <row r="78" spans="2:17">
      <c r="B78" s="399"/>
      <c r="C78" s="163" t="s">
        <v>79</v>
      </c>
      <c r="D78" s="88">
        <f>Flavor!D176</f>
        <v>343784500.37088048</v>
      </c>
      <c r="E78" s="87">
        <f>Flavor!E176</f>
        <v>75313843.005481601</v>
      </c>
      <c r="F78" s="89">
        <f>Flavor!F176</f>
        <v>0.28052914141367996</v>
      </c>
      <c r="G78" s="106">
        <f>Flavor!G176</f>
        <v>17.781821350911269</v>
      </c>
      <c r="H78" s="92">
        <f>Flavor!H176</f>
        <v>2.1472565453458152</v>
      </c>
      <c r="I78" s="191">
        <f>Flavor!I176</f>
        <v>2.3214318809503052</v>
      </c>
      <c r="J78" s="192">
        <f>Flavor!J176</f>
        <v>7.9823160267386672E-2</v>
      </c>
      <c r="K78" s="89">
        <f>Flavor!K176</f>
        <v>3.560976522390942E-2</v>
      </c>
      <c r="L78" s="90">
        <f>Flavor!L176</f>
        <v>798072299.33753395</v>
      </c>
      <c r="M78" s="91">
        <f>Flavor!M176</f>
        <v>196266132.53978002</v>
      </c>
      <c r="N78" s="89">
        <f>Flavor!N176</f>
        <v>0.32612848350179541</v>
      </c>
      <c r="O78" s="88">
        <f>Flavor!O176</f>
        <v>171022629.20232975</v>
      </c>
      <c r="P78" s="87">
        <f>Flavor!P176</f>
        <v>30966452.899091572</v>
      </c>
      <c r="Q78" s="89">
        <f>Flavor!Q176</f>
        <v>0.22110023075344809</v>
      </c>
    </row>
    <row r="79" spans="2:17">
      <c r="B79" s="399"/>
      <c r="C79" s="163" t="s">
        <v>80</v>
      </c>
      <c r="D79" s="88">
        <f>Flavor!D177</f>
        <v>49751867.419417232</v>
      </c>
      <c r="E79" s="87">
        <f>Flavor!E177</f>
        <v>4349501.5023820475</v>
      </c>
      <c r="F79" s="89">
        <f>Flavor!F177</f>
        <v>9.5799005504030213E-2</v>
      </c>
      <c r="G79" s="106">
        <f>Flavor!G177</f>
        <v>2.5733528340338019</v>
      </c>
      <c r="H79" s="92">
        <f>Flavor!H177</f>
        <v>-7.0683721848559866E-2</v>
      </c>
      <c r="I79" s="191">
        <f>Flavor!I177</f>
        <v>2.6599682005687439</v>
      </c>
      <c r="J79" s="192">
        <f>Flavor!J177</f>
        <v>0.23491752725775683</v>
      </c>
      <c r="K79" s="89">
        <f>Flavor!K177</f>
        <v>9.6871182875951034E-2</v>
      </c>
      <c r="L79" s="90">
        <f>Flavor!L177</f>
        <v>132338385.25456198</v>
      </c>
      <c r="M79" s="91">
        <f>Flavor!M177</f>
        <v>22235347.217543989</v>
      </c>
      <c r="N79" s="89">
        <f>Flavor!N177</f>
        <v>0.20195035136149644</v>
      </c>
      <c r="O79" s="88">
        <f>Flavor!O177</f>
        <v>70227277.943575278</v>
      </c>
      <c r="P79" s="87">
        <f>Flavor!P177</f>
        <v>8338280.452724874</v>
      </c>
      <c r="Q79" s="89">
        <f>Flavor!Q177</f>
        <v>0.13472960931315126</v>
      </c>
    </row>
    <row r="80" spans="2:17">
      <c r="B80" s="399"/>
      <c r="C80" s="163" t="s">
        <v>81</v>
      </c>
      <c r="D80" s="88">
        <f>Flavor!D178</f>
        <v>3549394.6075810832</v>
      </c>
      <c r="E80" s="87">
        <f>Flavor!E178</f>
        <v>715997.98680102034</v>
      </c>
      <c r="F80" s="89">
        <f>Flavor!F178</f>
        <v>0.25269952732699275</v>
      </c>
      <c r="G80" s="106">
        <f>Flavor!G178</f>
        <v>0.18358797661850787</v>
      </c>
      <c r="H80" s="92">
        <f>Flavor!H178</f>
        <v>1.8583266151532996E-2</v>
      </c>
      <c r="I80" s="191">
        <f>Flavor!I178</f>
        <v>3.6181109192564169</v>
      </c>
      <c r="J80" s="192">
        <f>Flavor!J178</f>
        <v>0.31267951940431971</v>
      </c>
      <c r="K80" s="89">
        <f>Flavor!K178</f>
        <v>9.4595676503318349E-2</v>
      </c>
      <c r="L80" s="90">
        <f>Flavor!L178</f>
        <v>12842103.386438962</v>
      </c>
      <c r="M80" s="91">
        <f>Flavor!M178</f>
        <v>3476505.2278777175</v>
      </c>
      <c r="N80" s="89">
        <f>Flavor!N178</f>
        <v>0.37119948656987678</v>
      </c>
      <c r="O80" s="88">
        <f>Flavor!O178</f>
        <v>7172613.2546430826</v>
      </c>
      <c r="P80" s="87">
        <f>Flavor!P178</f>
        <v>1401643.2595741861</v>
      </c>
      <c r="Q80" s="89">
        <f>Flavor!Q178</f>
        <v>0.24287827882866209</v>
      </c>
    </row>
    <row r="81" spans="2:17">
      <c r="B81" s="399"/>
      <c r="C81" s="163" t="s">
        <v>82</v>
      </c>
      <c r="D81" s="88">
        <f>Flavor!D179</f>
        <v>23760227.85774973</v>
      </c>
      <c r="E81" s="87">
        <f>Flavor!E179</f>
        <v>-2094906.1226450279</v>
      </c>
      <c r="F81" s="89">
        <f>Flavor!F179</f>
        <v>-8.1024763756147547E-2</v>
      </c>
      <c r="G81" s="106">
        <f>Flavor!G179</f>
        <v>1.2289679335969206</v>
      </c>
      <c r="H81" s="92">
        <f>Flavor!H179</f>
        <v>-0.27672275059163742</v>
      </c>
      <c r="I81" s="191">
        <f>Flavor!I179</f>
        <v>2.7861914506505747</v>
      </c>
      <c r="J81" s="192">
        <f>Flavor!J179</f>
        <v>0.2008638143110022</v>
      </c>
      <c r="K81" s="89">
        <f>Flavor!K179</f>
        <v>7.7693755904529982E-2</v>
      </c>
      <c r="L81" s="90">
        <f>Flavor!L179</f>
        <v>66200543.72277192</v>
      </c>
      <c r="M81" s="91">
        <f>Flavor!M179</f>
        <v>-643448.69800502807</v>
      </c>
      <c r="N81" s="89">
        <f>Flavor!N179</f>
        <v>-9.626126069109937E-3</v>
      </c>
      <c r="O81" s="88">
        <f>Flavor!O179</f>
        <v>34493583.709194548</v>
      </c>
      <c r="P81" s="87">
        <f>Flavor!P179</f>
        <v>-572429.82444710284</v>
      </c>
      <c r="Q81" s="89">
        <f>Flavor!Q179</f>
        <v>-1.632434847200195E-2</v>
      </c>
    </row>
    <row r="82" spans="2:17">
      <c r="B82" s="399"/>
      <c r="C82" s="163" t="s">
        <v>83</v>
      </c>
      <c r="D82" s="88">
        <f>Flavor!D180</f>
        <v>12098873.60311335</v>
      </c>
      <c r="E82" s="87">
        <f>Flavor!E180</f>
        <v>-1864524.3194174301</v>
      </c>
      <c r="F82" s="89">
        <f>Flavor!F180</f>
        <v>-0.13352941237955471</v>
      </c>
      <c r="G82" s="106">
        <f>Flavor!G180</f>
        <v>0.62579903609883814</v>
      </c>
      <c r="H82" s="92">
        <f>Flavor!H180</f>
        <v>-0.18736859967960362</v>
      </c>
      <c r="I82" s="191">
        <f>Flavor!I180</f>
        <v>2.4365541606083672</v>
      </c>
      <c r="J82" s="192">
        <f>Flavor!J180</f>
        <v>6.9289450627489035E-2</v>
      </c>
      <c r="K82" s="89">
        <f>Flavor!K180</f>
        <v>2.9269836336997028E-2</v>
      </c>
      <c r="L82" s="90">
        <f>Flavor!L180</f>
        <v>29479560.816340581</v>
      </c>
      <c r="M82" s="91">
        <f>Flavor!M180</f>
        <v>-3575498.3170868419</v>
      </c>
      <c r="N82" s="89">
        <f>Flavor!N180</f>
        <v>-0.10816796008908258</v>
      </c>
      <c r="O82" s="88">
        <f>Flavor!O180</f>
        <v>5842427.0063230973</v>
      </c>
      <c r="P82" s="87">
        <f>Flavor!P180</f>
        <v>-388003.89921200089</v>
      </c>
      <c r="Q82" s="89">
        <f>Flavor!Q180</f>
        <v>-6.2275612248151133E-2</v>
      </c>
    </row>
    <row r="83" spans="2:17">
      <c r="B83" s="399"/>
      <c r="C83" s="163" t="s">
        <v>84</v>
      </c>
      <c r="D83" s="88">
        <f>Flavor!D181</f>
        <v>5349474.0324221021</v>
      </c>
      <c r="E83" s="87">
        <f>Flavor!E181</f>
        <v>-43031.513111807406</v>
      </c>
      <c r="F83" s="89">
        <f>Flavor!F181</f>
        <v>-7.9798736873708444E-3</v>
      </c>
      <c r="G83" s="106">
        <f>Flavor!G181</f>
        <v>0.27669482324900629</v>
      </c>
      <c r="H83" s="92">
        <f>Flavor!H181</f>
        <v>-3.7341273817916631E-2</v>
      </c>
      <c r="I83" s="191">
        <f>Flavor!I181</f>
        <v>3.5390315242273607</v>
      </c>
      <c r="J83" s="192">
        <f>Flavor!J181</f>
        <v>8.6348839840004743E-2</v>
      </c>
      <c r="K83" s="89">
        <f>Flavor!K181</f>
        <v>2.5009202331411604E-2</v>
      </c>
      <c r="L83" s="90">
        <f>Flavor!L181</f>
        <v>18931957.238777477</v>
      </c>
      <c r="M83" s="91">
        <f>Flavor!M181</f>
        <v>313346.71624975652</v>
      </c>
      <c r="N83" s="89">
        <f>Flavor!N181</f>
        <v>1.6829758368414251E-2</v>
      </c>
      <c r="O83" s="88">
        <f>Flavor!O181</f>
        <v>12375434.320193604</v>
      </c>
      <c r="P83" s="87">
        <f>Flavor!P181</f>
        <v>372722.80191380531</v>
      </c>
      <c r="Q83" s="89">
        <f>Flavor!Q181</f>
        <v>3.1053216712420253E-2</v>
      </c>
    </row>
    <row r="84" spans="2:17">
      <c r="B84" s="399"/>
      <c r="C84" s="163" t="s">
        <v>85</v>
      </c>
      <c r="D84" s="88">
        <f>Flavor!D182</f>
        <v>2344903.7895773915</v>
      </c>
      <c r="E84" s="87">
        <f>Flavor!E182</f>
        <v>-195109.77835704619</v>
      </c>
      <c r="F84" s="89">
        <f>Flavor!F182</f>
        <v>-7.6814463048601456E-2</v>
      </c>
      <c r="G84" s="106">
        <f>Flavor!G182</f>
        <v>0.1212872023792723</v>
      </c>
      <c r="H84" s="92">
        <f>Flavor!H182</f>
        <v>-2.6632153592791821E-2</v>
      </c>
      <c r="I84" s="191">
        <f>Flavor!I182</f>
        <v>3.0204230643904837</v>
      </c>
      <c r="J84" s="192">
        <f>Flavor!J182</f>
        <v>9.9641597599459342E-2</v>
      </c>
      <c r="K84" s="89">
        <f>Flavor!K182</f>
        <v>3.4114704825531708E-2</v>
      </c>
      <c r="L84" s="90">
        <f>Flavor!L182</f>
        <v>7082601.4898162028</v>
      </c>
      <c r="M84" s="91">
        <f>Flavor!M182</f>
        <v>-336223.06480444688</v>
      </c>
      <c r="N84" s="89">
        <f>Flavor!N182</f>
        <v>-4.532026095630444E-2</v>
      </c>
      <c r="O84" s="88">
        <f>Flavor!O182</f>
        <v>4220756.2952710502</v>
      </c>
      <c r="P84" s="87">
        <f>Flavor!P182</f>
        <v>426594.62097032741</v>
      </c>
      <c r="Q84" s="89">
        <f>Flavor!Q182</f>
        <v>0.11243448687487738</v>
      </c>
    </row>
    <row r="85" spans="2:17">
      <c r="B85" s="399"/>
      <c r="C85" s="163" t="s">
        <v>86</v>
      </c>
      <c r="D85" s="88">
        <f>Flavor!D183</f>
        <v>13250698.918128744</v>
      </c>
      <c r="E85" s="87">
        <f>Flavor!E183</f>
        <v>-1320437.7765597496</v>
      </c>
      <c r="F85" s="89">
        <f>Flavor!F183</f>
        <v>-9.0620093972564195E-2</v>
      </c>
      <c r="G85" s="106">
        <f>Flavor!G183</f>
        <v>0.68537575336493062</v>
      </c>
      <c r="H85" s="92">
        <f>Flavor!H183</f>
        <v>-0.16318394838972816</v>
      </c>
      <c r="I85" s="191">
        <f>Flavor!I183</f>
        <v>2.5438561696529738</v>
      </c>
      <c r="J85" s="192">
        <f>Flavor!J183</f>
        <v>0.31350011353532325</v>
      </c>
      <c r="K85" s="89">
        <f>Flavor!K183</f>
        <v>0.1405605677512444</v>
      </c>
      <c r="L85" s="90">
        <f>Flavor!L183</f>
        <v>33707872.195095792</v>
      </c>
      <c r="M85" s="91">
        <f>Flavor!M183</f>
        <v>1209049.2235791869</v>
      </c>
      <c r="N85" s="89">
        <f>Flavor!N183</f>
        <v>3.7202861920225566E-2</v>
      </c>
      <c r="O85" s="88">
        <f>Flavor!O183</f>
        <v>12126958.085982256</v>
      </c>
      <c r="P85" s="87">
        <f>Flavor!P183</f>
        <v>-1027297.9590088576</v>
      </c>
      <c r="Q85" s="89">
        <f>Flavor!Q183</f>
        <v>-7.8096241664691701E-2</v>
      </c>
    </row>
    <row r="86" spans="2:17" ht="15" thickBot="1">
      <c r="B86" s="400"/>
      <c r="C86" s="169" t="s">
        <v>87</v>
      </c>
      <c r="D86" s="155">
        <f>Flavor!D184</f>
        <v>5623493.1246154439</v>
      </c>
      <c r="E86" s="149">
        <f>Flavor!E184</f>
        <v>614349.32322840393</v>
      </c>
      <c r="F86" s="151">
        <f>Flavor!F184</f>
        <v>0.1226455752893917</v>
      </c>
      <c r="G86" s="152">
        <f>Flavor!G184</f>
        <v>0.29086811651517824</v>
      </c>
      <c r="H86" s="153">
        <f>Flavor!H184</f>
        <v>-8.426579572490267E-4</v>
      </c>
      <c r="I86" s="193">
        <f>Flavor!I184</f>
        <v>2.7070815212954438</v>
      </c>
      <c r="J86" s="194">
        <f>Flavor!J184</f>
        <v>0.43139402798122939</v>
      </c>
      <c r="K86" s="151">
        <f>Flavor!K184</f>
        <v>0.18956646255192336</v>
      </c>
      <c r="L86" s="154">
        <f>Flavor!L184</f>
        <v>15223254.322778445</v>
      </c>
      <c r="M86" s="150">
        <f>Flavor!M184</f>
        <v>3824008.4217495378</v>
      </c>
      <c r="N86" s="151">
        <f>Flavor!N184</f>
        <v>0.33546152569657078</v>
      </c>
      <c r="O86" s="155">
        <f>Flavor!O184</f>
        <v>13957867.845419412</v>
      </c>
      <c r="P86" s="149">
        <f>Flavor!P184</f>
        <v>1616546.131958751</v>
      </c>
      <c r="Q86" s="151">
        <f>Flavor!Q184</f>
        <v>0.13098646721084878</v>
      </c>
    </row>
    <row r="87" spans="2:17">
      <c r="B87" s="401" t="s">
        <v>88</v>
      </c>
      <c r="C87" s="241" t="s">
        <v>137</v>
      </c>
      <c r="D87" s="127">
        <f>Fat!D55</f>
        <v>424067366.91615313</v>
      </c>
      <c r="E87" s="121">
        <f>Fat!E55</f>
        <v>78288670.3049317</v>
      </c>
      <c r="F87" s="123">
        <f>Fat!F55</f>
        <v>0.22641264795140367</v>
      </c>
      <c r="G87" s="124">
        <f>Fat!G55</f>
        <v>21.934351755589159</v>
      </c>
      <c r="H87" s="125">
        <f>Fat!H55</f>
        <v>1.7977025828112509</v>
      </c>
      <c r="I87" s="195">
        <f>Fat!I55</f>
        <v>2.7860434341495171</v>
      </c>
      <c r="J87" s="196">
        <f>Fat!J55</f>
        <v>8.6861827757277243E-2</v>
      </c>
      <c r="K87" s="123">
        <f>Fat!K55</f>
        <v>3.2180801599851538E-2</v>
      </c>
      <c r="L87" s="126">
        <f>Fat!L55</f>
        <v>1181470103.2338226</v>
      </c>
      <c r="M87" s="122">
        <f>Fat!M55</f>
        <v>248150605.45853102</v>
      </c>
      <c r="N87" s="123">
        <f>Fat!N55</f>
        <v>0.26587959005467643</v>
      </c>
      <c r="O87" s="127">
        <f>Fat!O55</f>
        <v>319814757.31734961</v>
      </c>
      <c r="P87" s="121">
        <f>Fat!P55</f>
        <v>67564353.432542115</v>
      </c>
      <c r="Q87" s="123">
        <f>Fat!Q55</f>
        <v>0.26784636374019843</v>
      </c>
    </row>
    <row r="88" spans="2:17">
      <c r="B88" s="399"/>
      <c r="C88" s="242" t="s">
        <v>90</v>
      </c>
      <c r="D88" s="88">
        <f>Fat!D56</f>
        <v>26539667.069425341</v>
      </c>
      <c r="E88" s="87">
        <f>Fat!E56</f>
        <v>5060434.9487128928</v>
      </c>
      <c r="F88" s="89">
        <f>Fat!F56</f>
        <v>0.23559664145689407</v>
      </c>
      <c r="G88" s="106">
        <f>Fat!G56</f>
        <v>1.3727309347340104</v>
      </c>
      <c r="H88" s="92">
        <f>Fat!H56</f>
        <v>0.12187376523708382</v>
      </c>
      <c r="I88" s="191">
        <f>Fat!I56</f>
        <v>3.2872718564490677</v>
      </c>
      <c r="J88" s="192">
        <f>Fat!J56</f>
        <v>0.16694537936682385</v>
      </c>
      <c r="K88" s="89">
        <f>Fat!K56</f>
        <v>5.3502535902246746E-2</v>
      </c>
      <c r="L88" s="90">
        <f>Fat!L56</f>
        <v>87243100.636850029</v>
      </c>
      <c r="M88" s="91">
        <f>Fat!M56</f>
        <v>20220883.943195581</v>
      </c>
      <c r="N88" s="89">
        <f>Fat!N56</f>
        <v>0.30170419512713703</v>
      </c>
      <c r="O88" s="88">
        <f>Fat!O56</f>
        <v>30613649.344519142</v>
      </c>
      <c r="P88" s="87">
        <f>Fat!P56</f>
        <v>7177216.7177549712</v>
      </c>
      <c r="Q88" s="89">
        <f>Fat!Q56</f>
        <v>0.30624185993045128</v>
      </c>
    </row>
    <row r="89" spans="2:17">
      <c r="B89" s="399"/>
      <c r="C89" s="242" t="s">
        <v>53</v>
      </c>
      <c r="D89" s="88">
        <f>Fat!D57</f>
        <v>745537676.4933691</v>
      </c>
      <c r="E89" s="87">
        <f>Fat!E57</f>
        <v>41084359.556443572</v>
      </c>
      <c r="F89" s="89">
        <f>Fat!F57</f>
        <v>5.8320911504945235E-2</v>
      </c>
      <c r="G89" s="106">
        <f>Fat!G57</f>
        <v>38.561999623242635</v>
      </c>
      <c r="H89" s="92">
        <f>Fat!H57</f>
        <v>-2.4623012974932763</v>
      </c>
      <c r="I89" s="191">
        <f>Fat!I57</f>
        <v>2.383642523540126</v>
      </c>
      <c r="J89" s="192">
        <f>Fat!J57</f>
        <v>0.10042809999737834</v>
      </c>
      <c r="K89" s="89">
        <f>Fat!K57</f>
        <v>4.3985400127925421E-2</v>
      </c>
      <c r="L89" s="90">
        <f>Fat!L57</f>
        <v>1777095308.5908964</v>
      </c>
      <c r="M89" s="91">
        <f>Fat!M57</f>
        <v>168677334.64797735</v>
      </c>
      <c r="N89" s="89">
        <f>Fat!N57</f>
        <v>0.10487158026124092</v>
      </c>
      <c r="O89" s="88">
        <f>Fat!O57</f>
        <v>531659965.80908841</v>
      </c>
      <c r="P89" s="87">
        <f>Fat!P57</f>
        <v>12686505.957167268</v>
      </c>
      <c r="Q89" s="89">
        <f>Fat!Q57</f>
        <v>2.4445384857998544E-2</v>
      </c>
    </row>
    <row r="90" spans="2:17" ht="15" thickBot="1">
      <c r="B90" s="402"/>
      <c r="C90" s="243" t="s">
        <v>15</v>
      </c>
      <c r="D90" s="120">
        <f>Fat!D58</f>
        <v>736427086.44562244</v>
      </c>
      <c r="E90" s="114">
        <f>Fat!E58</f>
        <v>91995008.758584738</v>
      </c>
      <c r="F90" s="116">
        <f>Fat!F58</f>
        <v>0.14275361507262094</v>
      </c>
      <c r="G90" s="117">
        <f>Fat!G58</f>
        <v>38.09076579956632</v>
      </c>
      <c r="H90" s="118">
        <f>Fat!H58</f>
        <v>0.56184111089853417</v>
      </c>
      <c r="I90" s="203">
        <f>Fat!I58</f>
        <v>2.4500049522614042</v>
      </c>
      <c r="J90" s="204">
        <f>Fat!J58</f>
        <v>7.8234968115517223E-2</v>
      </c>
      <c r="K90" s="116">
        <f>Fat!K58</f>
        <v>3.2985900251069629E-2</v>
      </c>
      <c r="L90" s="119">
        <f>Fat!L58</f>
        <v>1804250008.7712121</v>
      </c>
      <c r="M90" s="115">
        <f>Fat!M58</f>
        <v>275805350.09232569</v>
      </c>
      <c r="N90" s="116">
        <f>Fat!N58</f>
        <v>0.18044837183095558</v>
      </c>
      <c r="O90" s="120">
        <f>Fat!O58</f>
        <v>564059539.69826806</v>
      </c>
      <c r="P90" s="114">
        <f>Fat!P58</f>
        <v>52346382.114302278</v>
      </c>
      <c r="Q90" s="116">
        <f>Fat!Q58</f>
        <v>0.10229633797468435</v>
      </c>
    </row>
    <row r="91" spans="2:17" hidden="1">
      <c r="B91" s="398" t="s">
        <v>91</v>
      </c>
      <c r="C91" s="166" t="s">
        <v>92</v>
      </c>
      <c r="D91" s="136">
        <f>Organic!D16</f>
        <v>173319863.77750322</v>
      </c>
      <c r="E91" s="128">
        <f>Organic!E16</f>
        <v>25363469.678982645</v>
      </c>
      <c r="F91" s="132">
        <f>Organic!F16</f>
        <v>0.17142530293144159</v>
      </c>
      <c r="G91" s="133">
        <f>Organic!G16</f>
        <v>8.9647521948516751</v>
      </c>
      <c r="H91" s="134">
        <f>Organic!H16</f>
        <v>0.3484145487501813</v>
      </c>
      <c r="I91" s="199">
        <f>Organic!I16</f>
        <v>2.7216752624524947</v>
      </c>
      <c r="J91" s="200">
        <f>Organic!J16</f>
        <v>0.17271019267566867</v>
      </c>
      <c r="K91" s="132">
        <f>Organic!K16</f>
        <v>6.7756986834970737E-2</v>
      </c>
      <c r="L91" s="135">
        <f>Organic!L16</f>
        <v>471720385.73486668</v>
      </c>
      <c r="M91" s="129">
        <f>Organic!M16</f>
        <v>94584705.327603579</v>
      </c>
      <c r="N91" s="132">
        <f>Organic!N16</f>
        <v>0.2507975517603187</v>
      </c>
      <c r="O91" s="136">
        <f>Organic!O16</f>
        <v>68483883.310368851</v>
      </c>
      <c r="P91" s="128">
        <f>Organic!P16</f>
        <v>9872034.8979533911</v>
      </c>
      <c r="Q91" s="132">
        <f>Organic!Q16</f>
        <v>0.16843070412128899</v>
      </c>
    </row>
    <row r="92" spans="2:17" hidden="1">
      <c r="B92" s="399"/>
      <c r="C92" s="170" t="s">
        <v>93</v>
      </c>
      <c r="D92" s="113" t="e">
        <f>#REF!</f>
        <v>#REF!</v>
      </c>
      <c r="E92" s="107" t="e">
        <f>#REF!</f>
        <v>#REF!</v>
      </c>
      <c r="F92" s="109" t="e">
        <f>#REF!</f>
        <v>#REF!</v>
      </c>
      <c r="G92" s="110" t="e">
        <f>#REF!</f>
        <v>#REF!</v>
      </c>
      <c r="H92" s="111" t="e">
        <f>#REF!</f>
        <v>#REF!</v>
      </c>
      <c r="I92" s="205" t="e">
        <f>#REF!</f>
        <v>#REF!</v>
      </c>
      <c r="J92" s="206" t="e">
        <f>#REF!</f>
        <v>#REF!</v>
      </c>
      <c r="K92" s="109" t="e">
        <f>#REF!</f>
        <v>#REF!</v>
      </c>
      <c r="L92" s="112" t="e">
        <f>#REF!</f>
        <v>#REF!</v>
      </c>
      <c r="M92" s="108" t="e">
        <f>#REF!</f>
        <v>#REF!</v>
      </c>
      <c r="N92" s="109" t="e">
        <f>#REF!</f>
        <v>#REF!</v>
      </c>
      <c r="O92" s="113" t="e">
        <f>#REF!</f>
        <v>#REF!</v>
      </c>
      <c r="P92" s="107" t="e">
        <f>#REF!</f>
        <v>#REF!</v>
      </c>
      <c r="Q92" s="109" t="e">
        <f>#REF!</f>
        <v>#REF!</v>
      </c>
    </row>
    <row r="93" spans="2:17" ht="15" hidden="1" thickBot="1">
      <c r="B93" s="400"/>
      <c r="C93" s="167" t="s">
        <v>94</v>
      </c>
      <c r="D93" s="141" t="e">
        <f>#REF!</f>
        <v>#REF!</v>
      </c>
      <c r="E93" s="130" t="e">
        <f>#REF!</f>
        <v>#REF!</v>
      </c>
      <c r="F93" s="137" t="e">
        <f>#REF!</f>
        <v>#REF!</v>
      </c>
      <c r="G93" s="138" t="e">
        <f>#REF!</f>
        <v>#REF!</v>
      </c>
      <c r="H93" s="139" t="e">
        <f>#REF!</f>
        <v>#REF!</v>
      </c>
      <c r="I93" s="201" t="e">
        <f>#REF!</f>
        <v>#REF!</v>
      </c>
      <c r="J93" s="202" t="e">
        <f>#REF!</f>
        <v>#REF!</v>
      </c>
      <c r="K93" s="137" t="e">
        <f>#REF!</f>
        <v>#REF!</v>
      </c>
      <c r="L93" s="140" t="e">
        <f>#REF!</f>
        <v>#REF!</v>
      </c>
      <c r="M93" s="131" t="e">
        <f>#REF!</f>
        <v>#REF!</v>
      </c>
      <c r="N93" s="137" t="e">
        <f>#REF!</f>
        <v>#REF!</v>
      </c>
      <c r="O93" s="141" t="e">
        <f>#REF!</f>
        <v>#REF!</v>
      </c>
      <c r="P93" s="130" t="e">
        <f>#REF!</f>
        <v>#REF!</v>
      </c>
      <c r="Q93" s="137" t="e">
        <f>#REF!</f>
        <v>#REF!</v>
      </c>
    </row>
    <row r="94" spans="2:17">
      <c r="B94" s="401" t="s">
        <v>57</v>
      </c>
      <c r="C94" s="162" t="s">
        <v>95</v>
      </c>
      <c r="D94" s="127">
        <f>Size!D94</f>
        <v>188121717.8562265</v>
      </c>
      <c r="E94" s="121">
        <f>Size!E94</f>
        <v>11542818.856754184</v>
      </c>
      <c r="F94" s="123">
        <f>Size!F94</f>
        <v>6.5369185798291096E-2</v>
      </c>
      <c r="G94" s="124">
        <f>Size!G94</f>
        <v>9.7303595000273422</v>
      </c>
      <c r="H94" s="125">
        <f>Size!H94</f>
        <v>-0.55282849077487661</v>
      </c>
      <c r="I94" s="195">
        <f>Size!I94</f>
        <v>3.4908928037845479</v>
      </c>
      <c r="J94" s="196">
        <f>Size!J94</f>
        <v>0.14953284986994175</v>
      </c>
      <c r="K94" s="123">
        <f>Size!K94</f>
        <v>4.4752092540869454E-2</v>
      </c>
      <c r="L94" s="126">
        <f>Size!L94</f>
        <v>656712751.09988821</v>
      </c>
      <c r="M94" s="122">
        <f>Size!M94</f>
        <v>66699089.276719451</v>
      </c>
      <c r="N94" s="123">
        <f>Size!N94</f>
        <v>0.11304668619132693</v>
      </c>
      <c r="O94" s="127">
        <f>Size!O94</f>
        <v>571895368.01744103</v>
      </c>
      <c r="P94" s="121">
        <f>Size!P94</f>
        <v>37134688.562002897</v>
      </c>
      <c r="Q94" s="123">
        <f>Size!Q94</f>
        <v>6.9441696049564072E-2</v>
      </c>
    </row>
    <row r="95" spans="2:17">
      <c r="B95" s="399"/>
      <c r="C95" s="163" t="s">
        <v>96</v>
      </c>
      <c r="D95" s="88">
        <f>Size!D95</f>
        <v>339441026.33945525</v>
      </c>
      <c r="E95" s="87">
        <f>Size!E95</f>
        <v>6142505.3063496351</v>
      </c>
      <c r="F95" s="89">
        <f>Size!F95</f>
        <v>1.8429440632709911E-2</v>
      </c>
      <c r="G95" s="106">
        <f>Size!G95</f>
        <v>17.557160613775622</v>
      </c>
      <c r="H95" s="92">
        <f>Size!H95</f>
        <v>-1.852697349207908</v>
      </c>
      <c r="I95" s="191">
        <f>Size!I95</f>
        <v>2.6427539982004125</v>
      </c>
      <c r="J95" s="192">
        <f>Size!J95</f>
        <v>4.2584621195057792E-2</v>
      </c>
      <c r="K95" s="89">
        <f>Size!K95</f>
        <v>1.6377633538667006E-2</v>
      </c>
      <c r="L95" s="90">
        <f>Size!L95</f>
        <v>897059129.5118469</v>
      </c>
      <c r="M95" s="91">
        <f>Size!M95</f>
        <v>30426521.720390558</v>
      </c>
      <c r="N95" s="89">
        <f>Size!N95</f>
        <v>3.5108904796382068E-2</v>
      </c>
      <c r="O95" s="88">
        <f>Size!O95</f>
        <v>167178393.2024481</v>
      </c>
      <c r="P95" s="87">
        <f>Size!P95</f>
        <v>-1932110.6458960474</v>
      </c>
      <c r="Q95" s="89">
        <f>Size!Q95</f>
        <v>-1.1425136830227507E-2</v>
      </c>
    </row>
    <row r="96" spans="2:17">
      <c r="B96" s="399"/>
      <c r="C96" s="163" t="s">
        <v>97</v>
      </c>
      <c r="D96" s="88">
        <f>Size!D96</f>
        <v>575223770.93304765</v>
      </c>
      <c r="E96" s="87">
        <f>Size!E96</f>
        <v>22888560.566892862</v>
      </c>
      <c r="F96" s="89">
        <f>Size!F96</f>
        <v>4.1439618799097647E-2</v>
      </c>
      <c r="G96" s="106">
        <f>Size!G96</f>
        <v>29.752726840489441</v>
      </c>
      <c r="H96" s="92">
        <f>Size!H96</f>
        <v>-2.4128763789044747</v>
      </c>
      <c r="I96" s="191">
        <f>Size!I96</f>
        <v>2.3245650895435594</v>
      </c>
      <c r="J96" s="192">
        <f>Size!J96</f>
        <v>0.13710532019323995</v>
      </c>
      <c r="K96" s="89">
        <f>Size!K96</f>
        <v>6.2677870521001877E-2</v>
      </c>
      <c r="L96" s="90">
        <f>Size!L96</f>
        <v>1337145096.5865638</v>
      </c>
      <c r="M96" s="91">
        <f>Size!M96</f>
        <v>128934044.71495461</v>
      </c>
      <c r="N96" s="89">
        <f>Size!N96</f>
        <v>0.10671483638162897</v>
      </c>
      <c r="O96" s="88">
        <f>Size!O96</f>
        <v>244793978.97486526</v>
      </c>
      <c r="P96" s="87">
        <f>Size!P96</f>
        <v>9044615.0965902209</v>
      </c>
      <c r="Q96" s="89">
        <f>Size!Q96</f>
        <v>3.8365384948653547E-2</v>
      </c>
    </row>
    <row r="97" spans="2:17">
      <c r="B97" s="399"/>
      <c r="C97" s="163" t="s">
        <v>98</v>
      </c>
      <c r="D97" s="88">
        <f>Size!D97</f>
        <v>366747892.2812866</v>
      </c>
      <c r="E97" s="87">
        <f>Size!E97</f>
        <v>68116423.841807544</v>
      </c>
      <c r="F97" s="89">
        <f>Size!F97</f>
        <v>0.22809526470118832</v>
      </c>
      <c r="G97" s="106">
        <f>Size!G97</f>
        <v>18.969573946276334</v>
      </c>
      <c r="H97" s="92">
        <f>Size!H97</f>
        <v>1.5785745271347551</v>
      </c>
      <c r="I97" s="191">
        <f>Size!I97</f>
        <v>2.1931574442751725</v>
      </c>
      <c r="J97" s="192">
        <f>Size!J97</f>
        <v>9.2015782873636542E-2</v>
      </c>
      <c r="K97" s="89">
        <f>Size!K97</f>
        <v>4.379323134845594E-2</v>
      </c>
      <c r="L97" s="90">
        <f>Size!L97</f>
        <v>804335870.12893271</v>
      </c>
      <c r="M97" s="91">
        <f>Size!M97</f>
        <v>176868850.3852253</v>
      </c>
      <c r="N97" s="89">
        <f>Size!N97</f>
        <v>0.28187752474619049</v>
      </c>
      <c r="O97" s="88">
        <f>Size!O97</f>
        <v>179447221.39902076</v>
      </c>
      <c r="P97" s="87">
        <f>Size!P97</f>
        <v>31676498.169677287</v>
      </c>
      <c r="Q97" s="89">
        <f>Size!Q97</f>
        <v>0.21436247639198905</v>
      </c>
    </row>
    <row r="98" spans="2:17">
      <c r="B98" s="399"/>
      <c r="C98" s="163" t="s">
        <v>99</v>
      </c>
      <c r="D98" s="88">
        <f>Size!D98</f>
        <v>252469262.08196917</v>
      </c>
      <c r="E98" s="87">
        <f>Size!E98</f>
        <v>30026904.915013343</v>
      </c>
      <c r="F98" s="89">
        <f>Size!F98</f>
        <v>0.13498735266717399</v>
      </c>
      <c r="G98" s="106">
        <f>Size!G98</f>
        <v>13.058655378863115</v>
      </c>
      <c r="H98" s="92">
        <f>Size!H98</f>
        <v>0.10457882257077067</v>
      </c>
      <c r="I98" s="191">
        <f>Size!I98</f>
        <v>3.5839837527907257</v>
      </c>
      <c r="J98" s="192">
        <f>Size!J98</f>
        <v>0.16425210869632245</v>
      </c>
      <c r="K98" s="89">
        <f>Size!K98</f>
        <v>4.8030701175038812E-2</v>
      </c>
      <c r="L98" s="90">
        <f>Size!L98</f>
        <v>904845733.38084114</v>
      </c>
      <c r="M98" s="91">
        <f>Size!M98</f>
        <v>144152565.59005284</v>
      </c>
      <c r="N98" s="89">
        <f>Size!N98</f>
        <v>0.18950159104057945</v>
      </c>
      <c r="O98" s="88">
        <f>Size!O98</f>
        <v>714718215.12925708</v>
      </c>
      <c r="P98" s="87">
        <f>Size!P98</f>
        <v>77383050.47403419</v>
      </c>
      <c r="Q98" s="89">
        <f>Size!Q98</f>
        <v>0.12141657131988919</v>
      </c>
    </row>
    <row r="99" spans="2:17" ht="15" customHeight="1">
      <c r="B99" s="399"/>
      <c r="C99" s="163" t="s">
        <v>100</v>
      </c>
      <c r="D99" s="88">
        <f>Size!D99</f>
        <v>569916077.59354961</v>
      </c>
      <c r="E99" s="87">
        <f>Size!E99</f>
        <v>115759979.62135524</v>
      </c>
      <c r="F99" s="89">
        <f>Size!F99</f>
        <v>0.25489029022889531</v>
      </c>
      <c r="G99" s="106">
        <f>Size!G99</f>
        <v>29.478193071088675</v>
      </c>
      <c r="H99" s="92">
        <f>Size!H99</f>
        <v>3.0301148517810503</v>
      </c>
      <c r="I99" s="191">
        <f>Size!I99</f>
        <v>2.1632955399061315</v>
      </c>
      <c r="J99" s="192">
        <f>Size!J99</f>
        <v>7.9083028748244022E-2</v>
      </c>
      <c r="K99" s="89">
        <f>Size!K99</f>
        <v>3.794384129491158E-2</v>
      </c>
      <c r="L99" s="90">
        <f>Size!L99</f>
        <v>1232896908.7789226</v>
      </c>
      <c r="M99" s="91">
        <f>Size!M99</f>
        <v>286339087.36662769</v>
      </c>
      <c r="N99" s="89">
        <f>Size!N99</f>
        <v>0.30250564824386589</v>
      </c>
      <c r="O99" s="88">
        <f>Size!O99</f>
        <v>249155333.51537821</v>
      </c>
      <c r="P99" s="87">
        <f>Size!P99</f>
        <v>47051271.69715175</v>
      </c>
      <c r="Q99" s="89">
        <f>Size!Q99</f>
        <v>0.23280715525386092</v>
      </c>
    </row>
    <row r="100" spans="2:17" ht="15" thickBot="1">
      <c r="B100" s="402"/>
      <c r="C100" s="164" t="s">
        <v>101</v>
      </c>
      <c r="D100" s="155">
        <f>Size!D100</f>
        <v>1110186457.2489781</v>
      </c>
      <c r="E100" s="149">
        <f>Size!E100</f>
        <v>70641589.032220364</v>
      </c>
      <c r="F100" s="151">
        <f>Size!F100</f>
        <v>6.7954343474754889E-2</v>
      </c>
      <c r="G100" s="152">
        <f>Size!G100</f>
        <v>57.422999663176576</v>
      </c>
      <c r="H100" s="153">
        <f>Size!H100</f>
        <v>-3.1155775129025614</v>
      </c>
      <c r="I100" s="193">
        <f>Size!I100</f>
        <v>2.4431174253323813</v>
      </c>
      <c r="J100" s="194">
        <f>Size!J100</f>
        <v>0.10560085228053318</v>
      </c>
      <c r="K100" s="151">
        <f>Size!K100</f>
        <v>4.5176514895319569E-2</v>
      </c>
      <c r="L100" s="154">
        <f>Size!L100</f>
        <v>2712315879.0730014</v>
      </c>
      <c r="M100" s="150">
        <f>Size!M100</f>
        <v>282362521.18533087</v>
      </c>
      <c r="N100" s="151">
        <f>Size!N100</f>
        <v>0.11620079878026351</v>
      </c>
      <c r="O100" s="155">
        <f>Size!O100</f>
        <v>482274363.52459061</v>
      </c>
      <c r="P100" s="149">
        <f>Size!P100</f>
        <v>15340136.050580621</v>
      </c>
      <c r="Q100" s="151">
        <f>Size!Q100</f>
        <v>3.2852884085124101E-2</v>
      </c>
    </row>
    <row r="101" spans="2:17">
      <c r="B101" s="187"/>
      <c r="C101" s="159"/>
      <c r="D101" s="81"/>
      <c r="E101" s="81"/>
      <c r="F101" s="82"/>
      <c r="G101" s="83"/>
      <c r="H101" s="83"/>
      <c r="I101" s="207"/>
      <c r="J101" s="207"/>
      <c r="K101" s="82"/>
      <c r="L101" s="84"/>
      <c r="M101" s="84"/>
      <c r="N101" s="82"/>
      <c r="O101" s="81"/>
      <c r="P101" s="81"/>
      <c r="Q101" s="82"/>
    </row>
    <row r="102" spans="2:17" ht="23.4">
      <c r="B102" s="403" t="s">
        <v>129</v>
      </c>
      <c r="C102" s="403"/>
      <c r="D102" s="403"/>
      <c r="E102" s="403"/>
      <c r="F102" s="403"/>
      <c r="G102" s="403"/>
      <c r="H102" s="403"/>
      <c r="I102" s="403"/>
      <c r="J102" s="403"/>
      <c r="K102" s="403"/>
      <c r="L102" s="403"/>
      <c r="M102" s="403"/>
      <c r="N102" s="403"/>
      <c r="O102" s="403"/>
      <c r="P102" s="403"/>
      <c r="Q102" s="403"/>
    </row>
    <row r="103" spans="2:17">
      <c r="B103" s="404" t="s">
        <v>18</v>
      </c>
      <c r="C103" s="404"/>
      <c r="D103" s="404"/>
      <c r="E103" s="404"/>
      <c r="F103" s="404"/>
      <c r="G103" s="404"/>
      <c r="H103" s="404"/>
      <c r="I103" s="404"/>
      <c r="J103" s="404"/>
      <c r="K103" s="404"/>
      <c r="L103" s="404"/>
      <c r="M103" s="404"/>
      <c r="N103" s="404"/>
      <c r="O103" s="404"/>
      <c r="P103" s="404"/>
      <c r="Q103" s="404"/>
    </row>
    <row r="104" spans="2:17" ht="15" thickBot="1">
      <c r="B104" s="405" t="str">
        <f>'HOME PAGE'!H7</f>
        <v>YTD Ending 08-10-2025</v>
      </c>
      <c r="C104" s="405"/>
      <c r="D104" s="405"/>
      <c r="E104" s="405"/>
      <c r="F104" s="405"/>
      <c r="G104" s="405"/>
      <c r="H104" s="405"/>
      <c r="I104" s="405"/>
      <c r="J104" s="405"/>
      <c r="K104" s="405"/>
      <c r="L104" s="405"/>
      <c r="M104" s="405"/>
      <c r="N104" s="405"/>
      <c r="O104" s="405"/>
      <c r="P104" s="405"/>
      <c r="Q104" s="405"/>
    </row>
    <row r="105" spans="2:17">
      <c r="D105" s="406" t="s">
        <v>58</v>
      </c>
      <c r="E105" s="407"/>
      <c r="F105" s="408"/>
      <c r="G105" s="409" t="s">
        <v>20</v>
      </c>
      <c r="H105" s="410"/>
      <c r="I105" s="406" t="s">
        <v>21</v>
      </c>
      <c r="J105" s="407"/>
      <c r="K105" s="408"/>
      <c r="L105" s="409" t="s">
        <v>22</v>
      </c>
      <c r="M105" s="407"/>
      <c r="N105" s="410"/>
      <c r="O105" s="406" t="s">
        <v>23</v>
      </c>
      <c r="P105" s="407"/>
      <c r="Q105" s="408"/>
    </row>
    <row r="106" spans="2:17" ht="28.5" customHeight="1" thickBot="1">
      <c r="B106" s="14"/>
      <c r="C106" s="158"/>
      <c r="D106" s="15" t="s">
        <v>19</v>
      </c>
      <c r="E106" s="16" t="s">
        <v>25</v>
      </c>
      <c r="F106" s="17" t="s">
        <v>26</v>
      </c>
      <c r="G106" s="18" t="s">
        <v>19</v>
      </c>
      <c r="H106" s="58" t="s">
        <v>25</v>
      </c>
      <c r="I106" s="15" t="s">
        <v>19</v>
      </c>
      <c r="J106" s="16" t="s">
        <v>25</v>
      </c>
      <c r="K106" s="17" t="s">
        <v>26</v>
      </c>
      <c r="L106" s="18" t="s">
        <v>19</v>
      </c>
      <c r="M106" s="16" t="s">
        <v>25</v>
      </c>
      <c r="N106" s="58" t="s">
        <v>26</v>
      </c>
      <c r="O106" s="15" t="s">
        <v>19</v>
      </c>
      <c r="P106" s="16" t="s">
        <v>25</v>
      </c>
      <c r="Q106" s="17" t="s">
        <v>26</v>
      </c>
    </row>
    <row r="107" spans="2:17" ht="15" thickBot="1">
      <c r="C107" s="340" t="s">
        <v>11</v>
      </c>
      <c r="D107" s="331">
        <f>'Segment Data'!D87</f>
        <v>1246621685.0461743</v>
      </c>
      <c r="E107" s="332">
        <f>'Segment Data'!E87</f>
        <v>140046648.3572824</v>
      </c>
      <c r="F107" s="333">
        <f>'Segment Data'!F87</f>
        <v>0.12655865505183614</v>
      </c>
      <c r="G107" s="334">
        <f>'Segment Data'!G87</f>
        <v>99.964517119809429</v>
      </c>
      <c r="H107" s="335">
        <f>'Segment Data'!H87</f>
        <v>2.2212737194578835E-2</v>
      </c>
      <c r="I107" s="336">
        <f>'Segment Data'!I87</f>
        <v>2.5343108225707995</v>
      </c>
      <c r="J107" s="337">
        <f>'Segment Data'!J87</f>
        <v>0.12027761594568975</v>
      </c>
      <c r="K107" s="333">
        <f>'Segment Data'!K87</f>
        <v>4.9824341941775291E-2</v>
      </c>
      <c r="L107" s="338">
        <f>'Segment Data'!L87</f>
        <v>3159326828.0639663</v>
      </c>
      <c r="M107" s="339">
        <f>'Segment Data'!M87</f>
        <v>488017943.87458229</v>
      </c>
      <c r="N107" s="333">
        <f>'Segment Data'!N87</f>
        <v>0.18268869869860546</v>
      </c>
      <c r="O107" s="331">
        <f>'Segment Data'!O87</f>
        <v>932408397.3127327</v>
      </c>
      <c r="P107" s="332">
        <f>'Segment Data'!P87</f>
        <v>91808122.634527564</v>
      </c>
      <c r="Q107" s="333">
        <f>'Segment Data'!Q87</f>
        <v>0.10921733599203634</v>
      </c>
    </row>
    <row r="108" spans="2:17">
      <c r="B108" s="395" t="s">
        <v>54</v>
      </c>
      <c r="C108" s="163" t="s">
        <v>138</v>
      </c>
      <c r="D108" s="88">
        <f>'Segment Data'!D88</f>
        <v>20592824.177355595</v>
      </c>
      <c r="E108" s="87">
        <f>'Segment Data'!E88</f>
        <v>9408382.4654865656</v>
      </c>
      <c r="F108" s="89">
        <f>'Segment Data'!F88</f>
        <v>0.84120269101159573</v>
      </c>
      <c r="G108" s="106">
        <f>'Segment Data'!G88</f>
        <v>1.6513042807740355</v>
      </c>
      <c r="H108" s="92">
        <f>'Segment Data'!H88</f>
        <v>0.64116141575701802</v>
      </c>
      <c r="I108" s="191">
        <f>'Segment Data'!I88</f>
        <v>3.5569910232382025</v>
      </c>
      <c r="J108" s="192">
        <f>'Segment Data'!J88</f>
        <v>-0.78556186955270135</v>
      </c>
      <c r="K108" s="89">
        <f>'Segment Data'!K88</f>
        <v>-0.18089863012533872</v>
      </c>
      <c r="L108" s="90">
        <f>'Segment Data'!L88</f>
        <v>73248490.74197647</v>
      </c>
      <c r="M108" s="91">
        <f>'Segment Data'!M88</f>
        <v>24679461.031848364</v>
      </c>
      <c r="N108" s="89">
        <f>'Segment Data'!N88</f>
        <v>0.50813164642451059</v>
      </c>
      <c r="O108" s="88">
        <f>'Segment Data'!O88</f>
        <v>26967796.814414158</v>
      </c>
      <c r="P108" s="87">
        <f>'Segment Data'!P88</f>
        <v>5195594.5792852901</v>
      </c>
      <c r="Q108" s="89">
        <f>'Segment Data'!Q88</f>
        <v>0.23863431559083798</v>
      </c>
    </row>
    <row r="109" spans="2:17">
      <c r="B109" s="396"/>
      <c r="C109" s="163" t="s">
        <v>142</v>
      </c>
      <c r="D109" s="88">
        <f>'Segment Data'!D89</f>
        <v>21071333.443376131</v>
      </c>
      <c r="E109" s="87">
        <f>'Segment Data'!E89</f>
        <v>2082221.3832866326</v>
      </c>
      <c r="F109" s="89">
        <f>'Segment Data'!F89</f>
        <v>0.10965343596359917</v>
      </c>
      <c r="G109" s="106">
        <f>'Segment Data'!G89</f>
        <v>1.6896751420296099</v>
      </c>
      <c r="H109" s="92">
        <f>'Segment Data'!H89</f>
        <v>-2.5360490026319571E-2</v>
      </c>
      <c r="I109" s="191">
        <f>'Segment Data'!I89</f>
        <v>3.2030128282385077</v>
      </c>
      <c r="J109" s="192">
        <f>'Segment Data'!J89</f>
        <v>2.8469656486400652E-3</v>
      </c>
      <c r="K109" s="89">
        <f>'Segment Data'!K89</f>
        <v>8.8963065381118703E-4</v>
      </c>
      <c r="L109" s="90">
        <f>'Segment Data'!L89</f>
        <v>67491751.327224836</v>
      </c>
      <c r="M109" s="91">
        <f>'Segment Data'!M89</f>
        <v>6723443.1516328678</v>
      </c>
      <c r="N109" s="89">
        <f>'Segment Data'!N89</f>
        <v>0.11064061767533932</v>
      </c>
      <c r="O109" s="88">
        <f>'Segment Data'!O89</f>
        <v>20141888.08477091</v>
      </c>
      <c r="P109" s="87">
        <f>'Segment Data'!P89</f>
        <v>2429455.1484399959</v>
      </c>
      <c r="Q109" s="89">
        <f>'Segment Data'!Q89</f>
        <v>0.13716100759127287</v>
      </c>
    </row>
    <row r="110" spans="2:17">
      <c r="B110" s="396"/>
      <c r="C110" s="163" t="s">
        <v>139</v>
      </c>
      <c r="D110" s="88">
        <f>'Segment Data'!D90</f>
        <v>639999031.73730874</v>
      </c>
      <c r="E110" s="87">
        <f>'Segment Data'!E90</f>
        <v>137120090.84402907</v>
      </c>
      <c r="F110" s="89">
        <f>'Segment Data'!F90</f>
        <v>0.27267017903048063</v>
      </c>
      <c r="G110" s="106">
        <f>'Segment Data'!G90</f>
        <v>51.320456664762709</v>
      </c>
      <c r="H110" s="92">
        <f>'Segment Data'!H90</f>
        <v>5.9020453397174535</v>
      </c>
      <c r="I110" s="191">
        <f>'Segment Data'!I90</f>
        <v>2.7573882110193346</v>
      </c>
      <c r="J110" s="192">
        <f>'Segment Data'!J90</f>
        <v>7.9040331640277017E-2</v>
      </c>
      <c r="K110" s="89">
        <f>'Segment Data'!K90</f>
        <v>2.9510853406616303E-2</v>
      </c>
      <c r="L110" s="90">
        <f>'Segment Data'!L90</f>
        <v>1764725785.176244</v>
      </c>
      <c r="M110" s="91">
        <f>'Segment Data'!M90</f>
        <v>417841040.25034189</v>
      </c>
      <c r="N110" s="89">
        <f>'Segment Data'!N90</f>
        <v>0.31022776211882119</v>
      </c>
      <c r="O110" s="88">
        <f>'Segment Data'!O90</f>
        <v>534418169.06661195</v>
      </c>
      <c r="P110" s="87">
        <f>'Segment Data'!P90</f>
        <v>90333249.734821558</v>
      </c>
      <c r="Q110" s="89">
        <f>'Segment Data'!Q90</f>
        <v>0.20341436018756276</v>
      </c>
    </row>
    <row r="111" spans="2:17">
      <c r="B111" s="396"/>
      <c r="C111" s="163" t="s">
        <v>141</v>
      </c>
      <c r="D111" s="88">
        <f>'Segment Data'!D91</f>
        <v>2817802.7504263804</v>
      </c>
      <c r="E111" s="87">
        <f>'Segment Data'!E91</f>
        <v>880283.77749762242</v>
      </c>
      <c r="F111" s="89">
        <f>'Segment Data'!F91</f>
        <v>0.45433556512067774</v>
      </c>
      <c r="G111" s="106">
        <f>'Segment Data'!G91</f>
        <v>0.22595491051065</v>
      </c>
      <c r="H111" s="92">
        <f>'Segment Data'!H91</f>
        <v>5.0964417756584557E-2</v>
      </c>
      <c r="I111" s="191">
        <f>'Segment Data'!I91</f>
        <v>4.6401600551334115</v>
      </c>
      <c r="J111" s="192">
        <f>'Segment Data'!J91</f>
        <v>-8.4591393718849162E-3</v>
      </c>
      <c r="K111" s="89">
        <f>'Segment Data'!K91</f>
        <v>-1.8197101156153389E-3</v>
      </c>
      <c r="L111" s="90">
        <f>'Segment Data'!L91</f>
        <v>13075055.765773552</v>
      </c>
      <c r="M111" s="91">
        <f>'Segment Data'!M91</f>
        <v>4068267.8784987386</v>
      </c>
      <c r="N111" s="89">
        <f>'Segment Data'!N91</f>
        <v>0.45168909598132834</v>
      </c>
      <c r="O111" s="88">
        <f>'Segment Data'!O91</f>
        <v>4430629.7162760515</v>
      </c>
      <c r="P111" s="87">
        <f>'Segment Data'!P91</f>
        <v>1360545.7707963823</v>
      </c>
      <c r="Q111" s="89">
        <f>'Segment Data'!Q91</f>
        <v>0.44316240042869937</v>
      </c>
    </row>
    <row r="112" spans="2:17" ht="15" thickBot="1">
      <c r="B112" s="397"/>
      <c r="C112" s="163" t="s">
        <v>140</v>
      </c>
      <c r="D112" s="155">
        <f>'Segment Data'!D92</f>
        <v>562140692.93781042</v>
      </c>
      <c r="E112" s="149">
        <f>'Segment Data'!E92</f>
        <v>-9444330.1132931709</v>
      </c>
      <c r="F112" s="151">
        <f>'Segment Data'!F92</f>
        <v>-1.6523053845742181E-2</v>
      </c>
      <c r="G112" s="152">
        <f>'Segment Data'!G92</f>
        <v>45.077126121740683</v>
      </c>
      <c r="H112" s="153">
        <f>'Segment Data'!H92</f>
        <v>-6.5465979460360941</v>
      </c>
      <c r="I112" s="193">
        <f>'Segment Data'!I92</f>
        <v>2.2072512462463116</v>
      </c>
      <c r="J112" s="194">
        <f>'Segment Data'!J92</f>
        <v>9.718893731374445E-2</v>
      </c>
      <c r="K112" s="151">
        <f>'Segment Data'!K92</f>
        <v>4.6059747573478117E-2</v>
      </c>
      <c r="L112" s="154">
        <f>'Segment Data'!L92</f>
        <v>1240785745.0527472</v>
      </c>
      <c r="M112" s="150">
        <f>'Segment Data'!M92</f>
        <v>34705731.562260866</v>
      </c>
      <c r="N112" s="151">
        <f>'Segment Data'!N92</f>
        <v>2.8775646038457985E-2</v>
      </c>
      <c r="O112" s="155">
        <f>'Segment Data'!O92</f>
        <v>346449913.6306597</v>
      </c>
      <c r="P112" s="149">
        <f>'Segment Data'!P92</f>
        <v>-7510722.5988152623</v>
      </c>
      <c r="Q112" s="151">
        <f>'Segment Data'!Q92</f>
        <v>-2.1219090006228864E-2</v>
      </c>
    </row>
    <row r="113" spans="2:17">
      <c r="B113" s="401" t="s">
        <v>55</v>
      </c>
      <c r="C113" s="162" t="s">
        <v>67</v>
      </c>
      <c r="D113" s="127">
        <f>'Type Data'!D59</f>
        <v>968377088.65315545</v>
      </c>
      <c r="E113" s="121">
        <f>'Type Data'!E59</f>
        <v>103518590.52520943</v>
      </c>
      <c r="F113" s="123">
        <f>'Type Data'!F59</f>
        <v>0.11969425142874068</v>
      </c>
      <c r="G113" s="124">
        <f>'Type Data'!G59</f>
        <v>77.652546252245017</v>
      </c>
      <c r="H113" s="125">
        <f>'Type Data'!H59</f>
        <v>-0.45869645790055813</v>
      </c>
      <c r="I113" s="195">
        <f>'Type Data'!I59</f>
        <v>2.4829308391821105</v>
      </c>
      <c r="J113" s="196">
        <f>'Type Data'!J59</f>
        <v>0.10528277390154406</v>
      </c>
      <c r="K113" s="123">
        <f>'Type Data'!K59</f>
        <v>4.4280217681888306E-2</v>
      </c>
      <c r="L113" s="126">
        <f>'Type Data'!L59</f>
        <v>2404413337.3743081</v>
      </c>
      <c r="M113" s="122">
        <f>'Type Data'!M59</f>
        <v>348084202.55894089</v>
      </c>
      <c r="N113" s="123">
        <f>'Type Data'!N59</f>
        <v>0.16927455661916424</v>
      </c>
      <c r="O113" s="127">
        <f>'Type Data'!O59</f>
        <v>669355918.37065017</v>
      </c>
      <c r="P113" s="121">
        <f>'Type Data'!P59</f>
        <v>62197043.69515574</v>
      </c>
      <c r="Q113" s="123">
        <f>'Type Data'!Q59</f>
        <v>0.10243948707559931</v>
      </c>
    </row>
    <row r="114" spans="2:17">
      <c r="B114" s="399"/>
      <c r="C114" s="163" t="s">
        <v>68</v>
      </c>
      <c r="D114" s="88">
        <f>'Type Data'!D60</f>
        <v>201603378.95626876</v>
      </c>
      <c r="E114" s="87">
        <f>'Type Data'!E60</f>
        <v>33370959.353886366</v>
      </c>
      <c r="F114" s="89">
        <f>'Type Data'!F60</f>
        <v>0.19836223857897714</v>
      </c>
      <c r="G114" s="106">
        <f>'Type Data'!G60</f>
        <v>16.166239259939484</v>
      </c>
      <c r="H114" s="92">
        <f>'Type Data'!H60</f>
        <v>0.97202727298308744</v>
      </c>
      <c r="I114" s="191">
        <f>'Type Data'!I60</f>
        <v>2.7207013682306989</v>
      </c>
      <c r="J114" s="192">
        <f>'Type Data'!J60</f>
        <v>0.1738468491431342</v>
      </c>
      <c r="K114" s="89">
        <f>'Type Data'!K60</f>
        <v>6.8259434467193875E-2</v>
      </c>
      <c r="L114" s="90">
        <f>'Type Data'!L60</f>
        <v>548502588.96625245</v>
      </c>
      <c r="M114" s="91">
        <f>'Type Data'!M60</f>
        <v>120039090.84488946</v>
      </c>
      <c r="N114" s="89">
        <f>'Type Data'!N60</f>
        <v>0.2801617672712185</v>
      </c>
      <c r="O114" s="88">
        <f>'Type Data'!O60</f>
        <v>128450436.3564809</v>
      </c>
      <c r="P114" s="87">
        <f>'Type Data'!P60</f>
        <v>23859608.887307778</v>
      </c>
      <c r="Q114" s="89">
        <f>'Type Data'!Q60</f>
        <v>0.22812333992041614</v>
      </c>
    </row>
    <row r="115" spans="2:17">
      <c r="B115" s="399"/>
      <c r="C115" s="163" t="s">
        <v>69</v>
      </c>
      <c r="D115" s="88">
        <f>'Type Data'!D61</f>
        <v>72798911.3679685</v>
      </c>
      <c r="E115" s="87">
        <f>'Type Data'!E61</f>
        <v>2741835.6983905882</v>
      </c>
      <c r="F115" s="89">
        <f>'Type Data'!F61</f>
        <v>3.913717025989457E-2</v>
      </c>
      <c r="G115" s="106">
        <f>'Type Data'!G61</f>
        <v>5.8376234819605557</v>
      </c>
      <c r="H115" s="92">
        <f>'Type Data'!H61</f>
        <v>-0.48970665705587102</v>
      </c>
      <c r="I115" s="191">
        <f>'Type Data'!I61</f>
        <v>2.6713048129240291</v>
      </c>
      <c r="J115" s="192">
        <f>'Type Data'!J61</f>
        <v>0.15103170885503259</v>
      </c>
      <c r="K115" s="89">
        <f>'Type Data'!K61</f>
        <v>5.9926723263122143E-2</v>
      </c>
      <c r="L115" s="90">
        <f>'Type Data'!L61</f>
        <v>194468082.31288406</v>
      </c>
      <c r="M115" s="91">
        <f>'Type Data'!M61</f>
        <v>17905118.753120363</v>
      </c>
      <c r="N115" s="89">
        <f>'Type Data'!N61</f>
        <v>0.10140925589448305</v>
      </c>
      <c r="O115" s="88">
        <f>'Type Data'!O61</f>
        <v>119232818.31080778</v>
      </c>
      <c r="P115" s="87">
        <f>'Type Data'!P61</f>
        <v>4090418.9338248074</v>
      </c>
      <c r="Q115" s="89">
        <f>'Type Data'!Q61</f>
        <v>3.5524871428400023E-2</v>
      </c>
    </row>
    <row r="116" spans="2:17" ht="15" thickBot="1">
      <c r="B116" s="402"/>
      <c r="C116" s="164" t="s">
        <v>70</v>
      </c>
      <c r="D116" s="155">
        <f>'Type Data'!D62</f>
        <v>3842306.0686983494</v>
      </c>
      <c r="E116" s="149">
        <f>'Type Data'!E62</f>
        <v>415262.77955979388</v>
      </c>
      <c r="F116" s="151">
        <f>'Type Data'!F62</f>
        <v>0.12117231809586423</v>
      </c>
      <c r="G116" s="152">
        <f>'Type Data'!G62</f>
        <v>0.30810812565779933</v>
      </c>
      <c r="H116" s="153">
        <f>'Type Data'!H62</f>
        <v>-1.4114208524270144E-3</v>
      </c>
      <c r="I116" s="193">
        <f>'Type Data'!I62</f>
        <v>3.1082426014500868</v>
      </c>
      <c r="J116" s="194">
        <f>'Type Data'!J62</f>
        <v>0.203905873506951</v>
      </c>
      <c r="K116" s="151">
        <f>'Type Data'!K62</f>
        <v>7.0207380413275303E-2</v>
      </c>
      <c r="L116" s="154">
        <f>'Type Data'!L62</f>
        <v>11942819.410538413</v>
      </c>
      <c r="M116" s="150">
        <f>'Type Data'!M62</f>
        <v>1989531.7176422589</v>
      </c>
      <c r="N116" s="151">
        <f>'Type Data'!N62</f>
        <v>0.19988688954125425</v>
      </c>
      <c r="O116" s="155">
        <f>'Type Data'!O62</f>
        <v>15369224.274793398</v>
      </c>
      <c r="P116" s="149">
        <f>'Type Data'!P62</f>
        <v>1661051.1182391755</v>
      </c>
      <c r="Q116" s="151">
        <f>'Type Data'!Q62</f>
        <v>0.12117231809586423</v>
      </c>
    </row>
    <row r="117" spans="2:17" ht="15" thickBot="1">
      <c r="B117" s="105" t="s">
        <v>71</v>
      </c>
      <c r="C117" s="165" t="s">
        <v>72</v>
      </c>
      <c r="D117" s="148">
        <f>Granola!D17</f>
        <v>36510.500344272601</v>
      </c>
      <c r="E117" s="142">
        <f>Granola!E17</f>
        <v>-1463905.2241396823</v>
      </c>
      <c r="F117" s="144">
        <f>Granola!F17</f>
        <v>-0.97566641048311464</v>
      </c>
      <c r="G117" s="145">
        <f>Granola!G17</f>
        <v>2.9277162273834991E-3</v>
      </c>
      <c r="H117" s="146">
        <f>Granola!H17</f>
        <v>-0.13258501455455626</v>
      </c>
      <c r="I117" s="197">
        <f>Granola!I17</f>
        <v>5.7842654911386431</v>
      </c>
      <c r="J117" s="198">
        <f>Granola!J17</f>
        <v>2.1302064627070449</v>
      </c>
      <c r="K117" s="144">
        <f>Granola!K17</f>
        <v>0.58296990993639641</v>
      </c>
      <c r="L117" s="147">
        <f>Granola!L17</f>
        <v>211186.42720558157</v>
      </c>
      <c r="M117" s="143">
        <f>Granola!M17</f>
        <v>-5271421.1972457515</v>
      </c>
      <c r="N117" s="144">
        <f>Granola!N17</f>
        <v>-0.96148065999402688</v>
      </c>
      <c r="O117" s="148">
        <f>Granola!O17</f>
        <v>109580.88878082111</v>
      </c>
      <c r="P117" s="142">
        <f>Granola!P17</f>
        <v>-2106708.5560019966</v>
      </c>
      <c r="Q117" s="144">
        <f>Granola!Q17</f>
        <v>-0.95055659853509822</v>
      </c>
    </row>
    <row r="118" spans="2:17">
      <c r="B118" s="398" t="s">
        <v>73</v>
      </c>
      <c r="C118" s="166" t="s">
        <v>14</v>
      </c>
      <c r="D118" s="136">
        <f>'NB vs PL'!D31</f>
        <v>973813136.29549193</v>
      </c>
      <c r="E118" s="128">
        <f>'NB vs PL'!E31</f>
        <v>109689063.26130891</v>
      </c>
      <c r="F118" s="132">
        <f>'NB vs PL'!F31</f>
        <v>0.12693670583225358</v>
      </c>
      <c r="G118" s="133">
        <f>'NB vs PL'!G31</f>
        <v>78.088453860884371</v>
      </c>
      <c r="H118" s="134">
        <f>'NB vs PL'!H31</f>
        <v>4.3542067155172504E-2</v>
      </c>
      <c r="I118" s="199">
        <f>'NB vs PL'!I31</f>
        <v>2.7434101854131825</v>
      </c>
      <c r="J118" s="200">
        <f>'NB vs PL'!J31</f>
        <v>0.1062455978049166</v>
      </c>
      <c r="K118" s="132">
        <f>'NB vs PL'!K31</f>
        <v>4.0287814535411436E-2</v>
      </c>
      <c r="L118" s="135">
        <f>'NB vs PL'!L31</f>
        <v>2671568876.8022084</v>
      </c>
      <c r="M118" s="129">
        <f>'NB vs PL'!M31</f>
        <v>392731472.09664202</v>
      </c>
      <c r="N118" s="132">
        <f>'NB vs PL'!N31</f>
        <v>0.17233852282997095</v>
      </c>
      <c r="O118" s="136">
        <f>'NB vs PL'!O31</f>
        <v>789498436.85105217</v>
      </c>
      <c r="P118" s="128">
        <f>'NB vs PL'!P31</f>
        <v>79661811.552200556</v>
      </c>
      <c r="Q118" s="132">
        <f>'NB vs PL'!Q31</f>
        <v>0.11222555826654022</v>
      </c>
    </row>
    <row r="119" spans="2:17" ht="15" thickBot="1">
      <c r="B119" s="400"/>
      <c r="C119" s="167" t="s">
        <v>13</v>
      </c>
      <c r="D119" s="141">
        <f>'NB vs PL'!D32</f>
        <v>273251043.03926748</v>
      </c>
      <c r="E119" s="130">
        <f>'NB vs PL'!E32</f>
        <v>30161265.51758498</v>
      </c>
      <c r="F119" s="137">
        <f>'NB vs PL'!F32</f>
        <v>0.12407459427163585</v>
      </c>
      <c r="G119" s="138">
        <f>'NB vs PL'!G32</f>
        <v>21.911546139110289</v>
      </c>
      <c r="H119" s="139">
        <f>'NB vs PL'!H32</f>
        <v>-4.3542067171490118E-2</v>
      </c>
      <c r="I119" s="201">
        <f>'NB vs PL'!I32</f>
        <v>1.7946065289555995</v>
      </c>
      <c r="J119" s="202">
        <f>'NB vs PL'!J32</f>
        <v>0.16409953933926302</v>
      </c>
      <c r="K119" s="137">
        <f>'NB vs PL'!K32</f>
        <v>0.10064326027690085</v>
      </c>
      <c r="L119" s="140">
        <f>'NB vs PL'!L32</f>
        <v>490378105.8821969</v>
      </c>
      <c r="M119" s="131">
        <f>'NB vs PL'!M32</f>
        <v>94018524.528813422</v>
      </c>
      <c r="N119" s="137">
        <f>'NB vs PL'!N32</f>
        <v>0.23720512623356782</v>
      </c>
      <c r="O119" s="141">
        <f>'NB vs PL'!O32</f>
        <v>143386880.25782743</v>
      </c>
      <c r="P119" s="130">
        <f>'NB vs PL'!P32</f>
        <v>11458386.625114173</v>
      </c>
      <c r="Q119" s="137">
        <f>'NB vs PL'!Q32</f>
        <v>8.685300885049238E-2</v>
      </c>
    </row>
    <row r="120" spans="2:17">
      <c r="B120" s="401" t="s">
        <v>56</v>
      </c>
      <c r="C120" s="162" t="s">
        <v>63</v>
      </c>
      <c r="D120" s="127">
        <f>Package!D59</f>
        <v>599852952.22230661</v>
      </c>
      <c r="E120" s="121">
        <f>Package!E59</f>
        <v>33936141.373033166</v>
      </c>
      <c r="F120" s="123">
        <f>Package!F59</f>
        <v>5.9966660686585849E-2</v>
      </c>
      <c r="G120" s="124">
        <f>Package!G59</f>
        <v>48.101209397439575</v>
      </c>
      <c r="H120" s="125">
        <f>Package!H59</f>
        <v>-3.0105799434563281</v>
      </c>
      <c r="I120" s="195">
        <f>Package!I59</f>
        <v>2.6030396140483227</v>
      </c>
      <c r="J120" s="196">
        <f>Package!J59</f>
        <v>0.13303056237687594</v>
      </c>
      <c r="K120" s="123">
        <f>Package!K59</f>
        <v>5.3858329906465163E-2</v>
      </c>
      <c r="L120" s="126">
        <f>Package!L59</f>
        <v>1561440997.2384999</v>
      </c>
      <c r="M120" s="122">
        <f>Package!M59</f>
        <v>163621351.94775653</v>
      </c>
      <c r="N120" s="123">
        <f>Package!N59</f>
        <v>0.1170546947876982</v>
      </c>
      <c r="O120" s="127">
        <f>Package!O59</f>
        <v>589172452.65618634</v>
      </c>
      <c r="P120" s="121">
        <f>Package!P59</f>
        <v>36052347.542480826</v>
      </c>
      <c r="Q120" s="123">
        <f>Package!Q59</f>
        <v>6.5179962198389993E-2</v>
      </c>
    </row>
    <row r="121" spans="2:17">
      <c r="B121" s="399"/>
      <c r="C121" s="163" t="s">
        <v>64</v>
      </c>
      <c r="D121" s="88">
        <f>Package!D60</f>
        <v>367305287.48847866</v>
      </c>
      <c r="E121" s="87">
        <f>Package!E60</f>
        <v>72144584.546635032</v>
      </c>
      <c r="F121" s="89">
        <f>Package!F60</f>
        <v>0.24442476192655596</v>
      </c>
      <c r="G121" s="106">
        <f>Package!G60</f>
        <v>29.453599387675144</v>
      </c>
      <c r="H121" s="92">
        <f>Package!H60</f>
        <v>2.7956323839482842</v>
      </c>
      <c r="I121" s="191">
        <f>Package!I60</f>
        <v>2.2032302930386067</v>
      </c>
      <c r="J121" s="192">
        <f>Package!J60</f>
        <v>0.1061289836246222</v>
      </c>
      <c r="K121" s="89">
        <f>Package!K60</f>
        <v>5.0607466195459555E-2</v>
      </c>
      <c r="L121" s="90">
        <f>Package!L60</f>
        <v>809258136.1878705</v>
      </c>
      <c r="M121" s="91">
        <f>Package!M60</f>
        <v>190276239.56097806</v>
      </c>
      <c r="N121" s="89">
        <f>Package!N60</f>
        <v>0.30740194599854676</v>
      </c>
      <c r="O121" s="88">
        <f>Package!O60</f>
        <v>162940576.02122018</v>
      </c>
      <c r="P121" s="87">
        <f>Package!P60</f>
        <v>29949620.742078781</v>
      </c>
      <c r="Q121" s="89">
        <f>Package!Q60</f>
        <v>0.22520043321153696</v>
      </c>
    </row>
    <row r="122" spans="2:17" ht="15" customHeight="1">
      <c r="B122" s="399"/>
      <c r="C122" s="163" t="s">
        <v>65</v>
      </c>
      <c r="D122" s="88">
        <f>Package!D61</f>
        <v>53454683.78850843</v>
      </c>
      <c r="E122" s="87">
        <f>Package!E61</f>
        <v>-3479921.7250306457</v>
      </c>
      <c r="F122" s="89">
        <f>Package!F61</f>
        <v>-6.1121381164274839E-2</v>
      </c>
      <c r="G122" s="106">
        <f>Package!G61</f>
        <v>4.2864420832792005</v>
      </c>
      <c r="H122" s="92">
        <f>Package!H61</f>
        <v>-0.85570868415944012</v>
      </c>
      <c r="I122" s="191">
        <f>Package!I61</f>
        <v>2.1435002539781016</v>
      </c>
      <c r="J122" s="192">
        <f>Package!J61</f>
        <v>-2.3524219047372785E-2</v>
      </c>
      <c r="K122" s="89">
        <f>Package!K61</f>
        <v>-1.085553916912144E-2</v>
      </c>
      <c r="L122" s="90">
        <f>Package!L61</f>
        <v>114580128.27698694</v>
      </c>
      <c r="M122" s="91">
        <f>Package!M61</f>
        <v>-8798555.2329033464</v>
      </c>
      <c r="N122" s="89">
        <f>Package!N61</f>
        <v>-7.1313414786096624E-2</v>
      </c>
      <c r="O122" s="88">
        <f>Package!O61</f>
        <v>24965075.328839205</v>
      </c>
      <c r="P122" s="87">
        <f>Package!P61</f>
        <v>-568205.49817376211</v>
      </c>
      <c r="Q122" s="89">
        <f>Package!Q61</f>
        <v>-2.2253524802524727E-2</v>
      </c>
    </row>
    <row r="123" spans="2:17" ht="15" thickBot="1">
      <c r="B123" s="402"/>
      <c r="C123" s="164" t="s">
        <v>66</v>
      </c>
      <c r="D123" s="155">
        <f>Package!D62</f>
        <v>201603431.73686349</v>
      </c>
      <c r="E123" s="149">
        <f>Package!E62</f>
        <v>33371012.134480894</v>
      </c>
      <c r="F123" s="151">
        <f>Package!F62</f>
        <v>0.1983625523151441</v>
      </c>
      <c r="G123" s="152">
        <f>Package!G62</f>
        <v>16.166243492327471</v>
      </c>
      <c r="H123" s="153">
        <f>Package!H62</f>
        <v>0.97203150537104044</v>
      </c>
      <c r="I123" s="193">
        <f>Package!I62</f>
        <v>2.7207010414465218</v>
      </c>
      <c r="J123" s="194">
        <f>Package!J62</f>
        <v>0.1738465223589527</v>
      </c>
      <c r="K123" s="151">
        <f>Package!K62</f>
        <v>6.8259306158262464E-2</v>
      </c>
      <c r="L123" s="154">
        <f>Package!L62</f>
        <v>548502666.68567729</v>
      </c>
      <c r="M123" s="150">
        <f>Package!M62</f>
        <v>120039168.56431305</v>
      </c>
      <c r="N123" s="151">
        <f>Package!N62</f>
        <v>0.28016194866222049</v>
      </c>
      <c r="O123" s="155">
        <f>Package!O62</f>
        <v>128450449.55162966</v>
      </c>
      <c r="P123" s="149">
        <f>Package!P62</f>
        <v>23859622.082456633</v>
      </c>
      <c r="Q123" s="151">
        <f>Package!Q62</f>
        <v>0.22812346608013009</v>
      </c>
    </row>
    <row r="124" spans="2:17">
      <c r="B124" s="398" t="s">
        <v>74</v>
      </c>
      <c r="C124" s="168" t="s">
        <v>75</v>
      </c>
      <c r="D124" s="127">
        <f>Flavor!D172</f>
        <v>141250193.2297056</v>
      </c>
      <c r="E124" s="121">
        <f>Flavor!E172</f>
        <v>3910114.245937109</v>
      </c>
      <c r="F124" s="123">
        <f>Flavor!F172</f>
        <v>2.8470307246577491E-2</v>
      </c>
      <c r="G124" s="124">
        <f>Flavor!G172</f>
        <v>7.3059887780940453</v>
      </c>
      <c r="H124" s="125">
        <f>Flavor!H172</f>
        <v>-0.6921007946919806</v>
      </c>
      <c r="I124" s="195">
        <f>Flavor!I172</f>
        <v>2.646669198853898</v>
      </c>
      <c r="J124" s="196">
        <f>Flavor!J172</f>
        <v>0.10287211783380767</v>
      </c>
      <c r="K124" s="123">
        <f>Flavor!K172</f>
        <v>4.0440378912831691E-2</v>
      </c>
      <c r="L124" s="126">
        <f>Flavor!L172</f>
        <v>373842535.75322318</v>
      </c>
      <c r="M124" s="122">
        <f>Flavor!M172</f>
        <v>24477243.727244258</v>
      </c>
      <c r="N124" s="123">
        <f>Flavor!N172</f>
        <v>7.0062036172225492E-2</v>
      </c>
      <c r="O124" s="127">
        <f>Flavor!O172</f>
        <v>133204491.52887344</v>
      </c>
      <c r="P124" s="121">
        <f>Flavor!P172</f>
        <v>1491639.3356362432</v>
      </c>
      <c r="Q124" s="123">
        <f>Flavor!Q172</f>
        <v>1.1324933829903286E-2</v>
      </c>
    </row>
    <row r="125" spans="2:17">
      <c r="B125" s="399"/>
      <c r="C125" s="163" t="s">
        <v>76</v>
      </c>
      <c r="D125" s="88">
        <f>Flavor!D173</f>
        <v>405581891.87017685</v>
      </c>
      <c r="E125" s="87">
        <f>Flavor!E173</f>
        <v>-7766262.3111129403</v>
      </c>
      <c r="F125" s="89">
        <f>Flavor!F173</f>
        <v>-1.8788670597780742E-2</v>
      </c>
      <c r="G125" s="106">
        <f>Flavor!G173</f>
        <v>20.978213783982945</v>
      </c>
      <c r="H125" s="92">
        <f>Flavor!H173</f>
        <v>-3.0933870651649791</v>
      </c>
      <c r="I125" s="191">
        <f>Flavor!I173</f>
        <v>2.272771088607199</v>
      </c>
      <c r="J125" s="192">
        <f>Flavor!J173</f>
        <v>9.6774363937984553E-2</v>
      </c>
      <c r="K125" s="89">
        <f>Flavor!K173</f>
        <v>4.4473579781098144E-2</v>
      </c>
      <c r="L125" s="90">
        <f>Flavor!L173</f>
        <v>921794797.9051491</v>
      </c>
      <c r="M125" s="91">
        <f>Flavor!M173</f>
        <v>22350568.258597136</v>
      </c>
      <c r="N125" s="89">
        <f>Flavor!N173</f>
        <v>2.4849309742506296E-2</v>
      </c>
      <c r="O125" s="88">
        <f>Flavor!O173</f>
        <v>221226197.57207102</v>
      </c>
      <c r="P125" s="87">
        <f>Flavor!P173</f>
        <v>13678550.102193505</v>
      </c>
      <c r="Q125" s="89">
        <f>Flavor!Q173</f>
        <v>6.5905589723336877E-2</v>
      </c>
    </row>
    <row r="126" spans="2:17">
      <c r="B126" s="399"/>
      <c r="C126" s="163" t="s">
        <v>77</v>
      </c>
      <c r="D126" s="88">
        <f>Flavor!D174</f>
        <v>248163533.67453703</v>
      </c>
      <c r="E126" s="87">
        <f>Flavor!E174</f>
        <v>30233335.316757351</v>
      </c>
      <c r="F126" s="89">
        <f>Flavor!F174</f>
        <v>0.13872944431098427</v>
      </c>
      <c r="G126" s="106">
        <f>Flavor!G174</f>
        <v>12.835946986704949</v>
      </c>
      <c r="H126" s="92">
        <f>Flavor!H174</f>
        <v>0.14463895792081694</v>
      </c>
      <c r="I126" s="191">
        <f>Flavor!I174</f>
        <v>2.603166816697593</v>
      </c>
      <c r="J126" s="192">
        <f>Flavor!J174</f>
        <v>0.11021421958421174</v>
      </c>
      <c r="K126" s="89">
        <f>Flavor!K174</f>
        <v>4.4210314994288326E-2</v>
      </c>
      <c r="L126" s="90">
        <f>Flavor!L174</f>
        <v>646011075.97597051</v>
      </c>
      <c r="M126" s="91">
        <f>Flavor!M174</f>
        <v>102721421.99050927</v>
      </c>
      <c r="N126" s="89">
        <f>Flavor!N174</f>
        <v>0.18907303173724371</v>
      </c>
      <c r="O126" s="88">
        <f>Flavor!O174</f>
        <v>186504712.99812466</v>
      </c>
      <c r="P126" s="87">
        <f>Flavor!P174</f>
        <v>19924399.917144775</v>
      </c>
      <c r="Q126" s="89">
        <f>Flavor!Q174</f>
        <v>0.11960837117324244</v>
      </c>
    </row>
    <row r="127" spans="2:17">
      <c r="B127" s="399"/>
      <c r="C127" s="163" t="s">
        <v>78</v>
      </c>
      <c r="D127" s="88">
        <f>Flavor!D175</f>
        <v>41168888.961023629</v>
      </c>
      <c r="E127" s="87">
        <f>Flavor!E175</f>
        <v>-9067176.0823621079</v>
      </c>
      <c r="F127" s="89">
        <f>Flavor!F175</f>
        <v>-0.18049136759679241</v>
      </c>
      <c r="G127" s="106">
        <f>Flavor!G175</f>
        <v>2.1294090569256867</v>
      </c>
      <c r="H127" s="92">
        <f>Flavor!H175</f>
        <v>-0.79612113771465376</v>
      </c>
      <c r="I127" s="191">
        <f>Flavor!I175</f>
        <v>2.3891601230668762</v>
      </c>
      <c r="J127" s="192">
        <f>Flavor!J175</f>
        <v>0.39061684388372031</v>
      </c>
      <c r="K127" s="89">
        <f>Flavor!K175</f>
        <v>0.19545078055220957</v>
      </c>
      <c r="L127" s="90">
        <f>Flavor!L175</f>
        <v>98359067.816645771</v>
      </c>
      <c r="M127" s="91">
        <f>Flavor!M175</f>
        <v>-2039882.3484206647</v>
      </c>
      <c r="N127" s="89">
        <f>Flavor!N175</f>
        <v>-2.0317765724311692E-2</v>
      </c>
      <c r="O127" s="88">
        <f>Flavor!O175</f>
        <v>27615346.113169834</v>
      </c>
      <c r="P127" s="87">
        <f>Flavor!P175</f>
        <v>2185590.2122433633</v>
      </c>
      <c r="Q127" s="89">
        <f>Flavor!Q175</f>
        <v>8.5946173481112206E-2</v>
      </c>
    </row>
    <row r="128" spans="2:17">
      <c r="B128" s="399"/>
      <c r="C128" s="163" t="s">
        <v>79</v>
      </c>
      <c r="D128" s="88">
        <f>Flavor!D176</f>
        <v>343784500.37088048</v>
      </c>
      <c r="E128" s="87">
        <f>Flavor!E176</f>
        <v>75313843.005481601</v>
      </c>
      <c r="F128" s="89">
        <f>Flavor!F176</f>
        <v>0.28052914141367996</v>
      </c>
      <c r="G128" s="106">
        <f>Flavor!G176</f>
        <v>17.781821350911269</v>
      </c>
      <c r="H128" s="92">
        <f>Flavor!H176</f>
        <v>2.1472565453458152</v>
      </c>
      <c r="I128" s="191">
        <f>Flavor!I176</f>
        <v>2.3214318809503052</v>
      </c>
      <c r="J128" s="192">
        <f>Flavor!J176</f>
        <v>7.9823160267386672E-2</v>
      </c>
      <c r="K128" s="89">
        <f>Flavor!K176</f>
        <v>3.560976522390942E-2</v>
      </c>
      <c r="L128" s="90">
        <f>Flavor!L176</f>
        <v>798072299.33753395</v>
      </c>
      <c r="M128" s="91">
        <f>Flavor!M176</f>
        <v>196266132.53978002</v>
      </c>
      <c r="N128" s="89">
        <f>Flavor!N176</f>
        <v>0.32612848350179541</v>
      </c>
      <c r="O128" s="88">
        <f>Flavor!O176</f>
        <v>171022629.20232975</v>
      </c>
      <c r="P128" s="87">
        <f>Flavor!P176</f>
        <v>30966452.899091572</v>
      </c>
      <c r="Q128" s="89">
        <f>Flavor!Q176</f>
        <v>0.22110023075344809</v>
      </c>
    </row>
    <row r="129" spans="2:17">
      <c r="B129" s="399"/>
      <c r="C129" s="163" t="s">
        <v>80</v>
      </c>
      <c r="D129" s="88">
        <f>Flavor!D177</f>
        <v>49751867.419417232</v>
      </c>
      <c r="E129" s="87">
        <f>Flavor!E177</f>
        <v>4349501.5023820475</v>
      </c>
      <c r="F129" s="89">
        <f>Flavor!F177</f>
        <v>9.5799005504030213E-2</v>
      </c>
      <c r="G129" s="106">
        <f>Flavor!G177</f>
        <v>2.5733528340338019</v>
      </c>
      <c r="H129" s="92">
        <f>Flavor!H177</f>
        <v>-7.0683721848559866E-2</v>
      </c>
      <c r="I129" s="191">
        <f>Flavor!I177</f>
        <v>2.6599682005687439</v>
      </c>
      <c r="J129" s="192">
        <f>Flavor!J177</f>
        <v>0.23491752725775683</v>
      </c>
      <c r="K129" s="89">
        <f>Flavor!K177</f>
        <v>9.6871182875951034E-2</v>
      </c>
      <c r="L129" s="90">
        <f>Flavor!L177</f>
        <v>132338385.25456198</v>
      </c>
      <c r="M129" s="91">
        <f>Flavor!M177</f>
        <v>22235347.217543989</v>
      </c>
      <c r="N129" s="89">
        <f>Flavor!N177</f>
        <v>0.20195035136149644</v>
      </c>
      <c r="O129" s="88">
        <f>Flavor!O177</f>
        <v>70227277.943575278</v>
      </c>
      <c r="P129" s="87">
        <f>Flavor!P177</f>
        <v>8338280.452724874</v>
      </c>
      <c r="Q129" s="89">
        <f>Flavor!Q177</f>
        <v>0.13472960931315126</v>
      </c>
    </row>
    <row r="130" spans="2:17">
      <c r="B130" s="399"/>
      <c r="C130" s="163" t="s">
        <v>81</v>
      </c>
      <c r="D130" s="88">
        <f>Flavor!D178</f>
        <v>3549394.6075810832</v>
      </c>
      <c r="E130" s="87">
        <f>Flavor!E178</f>
        <v>715997.98680102034</v>
      </c>
      <c r="F130" s="89">
        <f>Flavor!F178</f>
        <v>0.25269952732699275</v>
      </c>
      <c r="G130" s="106">
        <f>Flavor!G178</f>
        <v>0.18358797661850787</v>
      </c>
      <c r="H130" s="92">
        <f>Flavor!H178</f>
        <v>1.8583266151532996E-2</v>
      </c>
      <c r="I130" s="191">
        <f>Flavor!I178</f>
        <v>3.6181109192564169</v>
      </c>
      <c r="J130" s="192">
        <f>Flavor!J178</f>
        <v>0.31267951940431971</v>
      </c>
      <c r="K130" s="89">
        <f>Flavor!K178</f>
        <v>9.4595676503318349E-2</v>
      </c>
      <c r="L130" s="90">
        <f>Flavor!L178</f>
        <v>12842103.386438962</v>
      </c>
      <c r="M130" s="91">
        <f>Flavor!M178</f>
        <v>3476505.2278777175</v>
      </c>
      <c r="N130" s="89">
        <f>Flavor!N178</f>
        <v>0.37119948656987678</v>
      </c>
      <c r="O130" s="88">
        <f>Flavor!O178</f>
        <v>7172613.2546430826</v>
      </c>
      <c r="P130" s="87">
        <f>Flavor!P178</f>
        <v>1401643.2595741861</v>
      </c>
      <c r="Q130" s="89">
        <f>Flavor!Q178</f>
        <v>0.24287827882866209</v>
      </c>
    </row>
    <row r="131" spans="2:17">
      <c r="B131" s="399"/>
      <c r="C131" s="163" t="s">
        <v>82</v>
      </c>
      <c r="D131" s="88">
        <f>Flavor!D179</f>
        <v>23760227.85774973</v>
      </c>
      <c r="E131" s="87">
        <f>Flavor!E179</f>
        <v>-2094906.1226450279</v>
      </c>
      <c r="F131" s="89">
        <f>Flavor!F179</f>
        <v>-8.1024763756147547E-2</v>
      </c>
      <c r="G131" s="106">
        <f>Flavor!G179</f>
        <v>1.2289679335969206</v>
      </c>
      <c r="H131" s="92">
        <f>Flavor!H179</f>
        <v>-0.27672275059163742</v>
      </c>
      <c r="I131" s="191">
        <f>Flavor!I179</f>
        <v>2.7861914506505747</v>
      </c>
      <c r="J131" s="192">
        <f>Flavor!J179</f>
        <v>0.2008638143110022</v>
      </c>
      <c r="K131" s="89">
        <f>Flavor!K179</f>
        <v>7.7693755904529982E-2</v>
      </c>
      <c r="L131" s="90">
        <f>Flavor!L179</f>
        <v>66200543.72277192</v>
      </c>
      <c r="M131" s="91">
        <f>Flavor!M179</f>
        <v>-643448.69800502807</v>
      </c>
      <c r="N131" s="89">
        <f>Flavor!N179</f>
        <v>-9.626126069109937E-3</v>
      </c>
      <c r="O131" s="88">
        <f>Flavor!O179</f>
        <v>34493583.709194548</v>
      </c>
      <c r="P131" s="87">
        <f>Flavor!P179</f>
        <v>-572429.82444710284</v>
      </c>
      <c r="Q131" s="89">
        <f>Flavor!Q179</f>
        <v>-1.632434847200195E-2</v>
      </c>
    </row>
    <row r="132" spans="2:17">
      <c r="B132" s="399"/>
      <c r="C132" s="163" t="s">
        <v>83</v>
      </c>
      <c r="D132" s="88">
        <f>Flavor!D180</f>
        <v>12098873.60311335</v>
      </c>
      <c r="E132" s="87">
        <f>Flavor!E180</f>
        <v>-1864524.3194174301</v>
      </c>
      <c r="F132" s="89">
        <f>Flavor!F180</f>
        <v>-0.13352941237955471</v>
      </c>
      <c r="G132" s="106">
        <f>Flavor!G180</f>
        <v>0.62579903609883814</v>
      </c>
      <c r="H132" s="92">
        <f>Flavor!H180</f>
        <v>-0.18736859967960362</v>
      </c>
      <c r="I132" s="191">
        <f>Flavor!I180</f>
        <v>2.4365541606083672</v>
      </c>
      <c r="J132" s="192">
        <f>Flavor!J180</f>
        <v>6.9289450627489035E-2</v>
      </c>
      <c r="K132" s="89">
        <f>Flavor!K180</f>
        <v>2.9269836336997028E-2</v>
      </c>
      <c r="L132" s="90">
        <f>Flavor!L180</f>
        <v>29479560.816340581</v>
      </c>
      <c r="M132" s="91">
        <f>Flavor!M180</f>
        <v>-3575498.3170868419</v>
      </c>
      <c r="N132" s="89">
        <f>Flavor!N180</f>
        <v>-0.10816796008908258</v>
      </c>
      <c r="O132" s="88">
        <f>Flavor!O180</f>
        <v>5842427.0063230973</v>
      </c>
      <c r="P132" s="87">
        <f>Flavor!P180</f>
        <v>-388003.89921200089</v>
      </c>
      <c r="Q132" s="89">
        <f>Flavor!Q180</f>
        <v>-6.2275612248151133E-2</v>
      </c>
    </row>
    <row r="133" spans="2:17">
      <c r="B133" s="399"/>
      <c r="C133" s="163" t="s">
        <v>84</v>
      </c>
      <c r="D133" s="88">
        <f>Flavor!D181</f>
        <v>5349474.0324221021</v>
      </c>
      <c r="E133" s="87">
        <f>Flavor!E181</f>
        <v>-43031.513111807406</v>
      </c>
      <c r="F133" s="89">
        <f>Flavor!F181</f>
        <v>-7.9798736873708444E-3</v>
      </c>
      <c r="G133" s="106">
        <f>Flavor!G181</f>
        <v>0.27669482324900629</v>
      </c>
      <c r="H133" s="92">
        <f>Flavor!H181</f>
        <v>-3.7341273817916631E-2</v>
      </c>
      <c r="I133" s="191">
        <f>Flavor!I181</f>
        <v>3.5390315242273607</v>
      </c>
      <c r="J133" s="192">
        <f>Flavor!J181</f>
        <v>8.6348839840004743E-2</v>
      </c>
      <c r="K133" s="89">
        <f>Flavor!K181</f>
        <v>2.5009202331411604E-2</v>
      </c>
      <c r="L133" s="90">
        <f>Flavor!L181</f>
        <v>18931957.238777477</v>
      </c>
      <c r="M133" s="91">
        <f>Flavor!M181</f>
        <v>313346.71624975652</v>
      </c>
      <c r="N133" s="89">
        <f>Flavor!N181</f>
        <v>1.6829758368414251E-2</v>
      </c>
      <c r="O133" s="88">
        <f>Flavor!O181</f>
        <v>12375434.320193604</v>
      </c>
      <c r="P133" s="87">
        <f>Flavor!P181</f>
        <v>372722.80191380531</v>
      </c>
      <c r="Q133" s="89">
        <f>Flavor!Q181</f>
        <v>3.1053216712420253E-2</v>
      </c>
    </row>
    <row r="134" spans="2:17">
      <c r="B134" s="399"/>
      <c r="C134" s="163" t="s">
        <v>85</v>
      </c>
      <c r="D134" s="88">
        <f>Flavor!D182</f>
        <v>2344903.7895773915</v>
      </c>
      <c r="E134" s="87">
        <f>Flavor!E182</f>
        <v>-195109.77835704619</v>
      </c>
      <c r="F134" s="89">
        <f>Flavor!F182</f>
        <v>-7.6814463048601456E-2</v>
      </c>
      <c r="G134" s="106">
        <f>Flavor!G182</f>
        <v>0.1212872023792723</v>
      </c>
      <c r="H134" s="92">
        <f>Flavor!H182</f>
        <v>-2.6632153592791821E-2</v>
      </c>
      <c r="I134" s="191">
        <f>Flavor!I182</f>
        <v>3.0204230643904837</v>
      </c>
      <c r="J134" s="192">
        <f>Flavor!J182</f>
        <v>9.9641597599459342E-2</v>
      </c>
      <c r="K134" s="89">
        <f>Flavor!K182</f>
        <v>3.4114704825531708E-2</v>
      </c>
      <c r="L134" s="90">
        <f>Flavor!L182</f>
        <v>7082601.4898162028</v>
      </c>
      <c r="M134" s="91">
        <f>Flavor!M182</f>
        <v>-336223.06480444688</v>
      </c>
      <c r="N134" s="89">
        <f>Flavor!N182</f>
        <v>-4.532026095630444E-2</v>
      </c>
      <c r="O134" s="88">
        <f>Flavor!O182</f>
        <v>4220756.2952710502</v>
      </c>
      <c r="P134" s="87">
        <f>Flavor!P182</f>
        <v>426594.62097032741</v>
      </c>
      <c r="Q134" s="89">
        <f>Flavor!Q182</f>
        <v>0.11243448687487738</v>
      </c>
    </row>
    <row r="135" spans="2:17">
      <c r="B135" s="399"/>
      <c r="C135" s="163" t="s">
        <v>86</v>
      </c>
      <c r="D135" s="88">
        <f>Flavor!D183</f>
        <v>13250698.918128744</v>
      </c>
      <c r="E135" s="87">
        <f>Flavor!E183</f>
        <v>-1320437.7765597496</v>
      </c>
      <c r="F135" s="89">
        <f>Flavor!F183</f>
        <v>-9.0620093972564195E-2</v>
      </c>
      <c r="G135" s="106">
        <f>Flavor!G183</f>
        <v>0.68537575336493062</v>
      </c>
      <c r="H135" s="92">
        <f>Flavor!H183</f>
        <v>-0.16318394838972816</v>
      </c>
      <c r="I135" s="191">
        <f>Flavor!I183</f>
        <v>2.5438561696529738</v>
      </c>
      <c r="J135" s="192">
        <f>Flavor!J183</f>
        <v>0.31350011353532325</v>
      </c>
      <c r="K135" s="89">
        <f>Flavor!K183</f>
        <v>0.1405605677512444</v>
      </c>
      <c r="L135" s="90">
        <f>Flavor!L183</f>
        <v>33707872.195095792</v>
      </c>
      <c r="M135" s="91">
        <f>Flavor!M183</f>
        <v>1209049.2235791869</v>
      </c>
      <c r="N135" s="89">
        <f>Flavor!N183</f>
        <v>3.7202861920225566E-2</v>
      </c>
      <c r="O135" s="88">
        <f>Flavor!O183</f>
        <v>12126958.085982256</v>
      </c>
      <c r="P135" s="87">
        <f>Flavor!P183</f>
        <v>-1027297.9590088576</v>
      </c>
      <c r="Q135" s="89">
        <f>Flavor!Q183</f>
        <v>-7.8096241664691701E-2</v>
      </c>
    </row>
    <row r="136" spans="2:17" ht="15" thickBot="1">
      <c r="B136" s="400"/>
      <c r="C136" s="169" t="s">
        <v>87</v>
      </c>
      <c r="D136" s="155">
        <f>Flavor!D184</f>
        <v>5623493.1246154439</v>
      </c>
      <c r="E136" s="149">
        <f>Flavor!E184</f>
        <v>614349.32322840393</v>
      </c>
      <c r="F136" s="151">
        <f>Flavor!F184</f>
        <v>0.1226455752893917</v>
      </c>
      <c r="G136" s="152">
        <f>Flavor!G184</f>
        <v>0.29086811651517824</v>
      </c>
      <c r="H136" s="153">
        <f>Flavor!H184</f>
        <v>-8.426579572490267E-4</v>
      </c>
      <c r="I136" s="193">
        <f>Flavor!I184</f>
        <v>2.7070815212954438</v>
      </c>
      <c r="J136" s="194">
        <f>Flavor!J184</f>
        <v>0.43139402798122939</v>
      </c>
      <c r="K136" s="151">
        <f>Flavor!K184</f>
        <v>0.18956646255192336</v>
      </c>
      <c r="L136" s="154">
        <f>Flavor!L184</f>
        <v>15223254.322778445</v>
      </c>
      <c r="M136" s="150">
        <f>Flavor!M184</f>
        <v>3824008.4217495378</v>
      </c>
      <c r="N136" s="151">
        <f>Flavor!N184</f>
        <v>0.33546152569657078</v>
      </c>
      <c r="O136" s="155">
        <f>Flavor!O184</f>
        <v>13957867.845419412</v>
      </c>
      <c r="P136" s="149">
        <f>Flavor!P184</f>
        <v>1616546.131958751</v>
      </c>
      <c r="Q136" s="151">
        <f>Flavor!Q184</f>
        <v>0.13098646721084878</v>
      </c>
    </row>
    <row r="137" spans="2:17">
      <c r="B137" s="401" t="s">
        <v>88</v>
      </c>
      <c r="C137" s="241" t="s">
        <v>137</v>
      </c>
      <c r="D137" s="127">
        <f>Fat!D59</f>
        <v>277324441.3588168</v>
      </c>
      <c r="E137" s="121">
        <f>Fat!E59</f>
        <v>54040540.710322946</v>
      </c>
      <c r="F137" s="123">
        <f>Fat!F59</f>
        <v>0.24202614050260893</v>
      </c>
      <c r="G137" s="124">
        <f>Fat!G59</f>
        <v>22.238185167562037</v>
      </c>
      <c r="H137" s="125">
        <f>Fat!H59</f>
        <v>2.071900168831128</v>
      </c>
      <c r="I137" s="195">
        <f>Fat!I59</f>
        <v>2.8227530835984909</v>
      </c>
      <c r="J137" s="196">
        <f>Fat!J59</f>
        <v>0.1232611727467483</v>
      </c>
      <c r="K137" s="123">
        <f>Fat!K59</f>
        <v>4.5660878719898441E-2</v>
      </c>
      <c r="L137" s="126">
        <f>Fat!L59</f>
        <v>782818422.00282896</v>
      </c>
      <c r="M137" s="122">
        <f>Fat!M59</f>
        <v>180065338.37879562</v>
      </c>
      <c r="N137" s="123">
        <f>Fat!N59</f>
        <v>0.29873814547104199</v>
      </c>
      <c r="O137" s="127">
        <f>Fat!O59</f>
        <v>211455364.27906784</v>
      </c>
      <c r="P137" s="121">
        <f>Fat!P59</f>
        <v>49580109.097566277</v>
      </c>
      <c r="Q137" s="123">
        <f>Fat!Q59</f>
        <v>0.3062859054150982</v>
      </c>
    </row>
    <row r="138" spans="2:17">
      <c r="B138" s="399"/>
      <c r="C138" s="242" t="s">
        <v>90</v>
      </c>
      <c r="D138" s="88">
        <f>Fat!D60</f>
        <v>17077148.016550705</v>
      </c>
      <c r="E138" s="87">
        <f>Fat!E60</f>
        <v>2982559.5257106889</v>
      </c>
      <c r="F138" s="89">
        <f>Fat!F60</f>
        <v>0.21161025933102165</v>
      </c>
      <c r="G138" s="106">
        <f>Fat!G60</f>
        <v>1.3693880635445324</v>
      </c>
      <c r="H138" s="92">
        <f>Fat!H60</f>
        <v>9.6410085192336181E-2</v>
      </c>
      <c r="I138" s="191">
        <f>Fat!I60</f>
        <v>3.3196295586862723</v>
      </c>
      <c r="J138" s="192">
        <f>Fat!J60</f>
        <v>0.15165938406110291</v>
      </c>
      <c r="K138" s="89">
        <f>Fat!K60</f>
        <v>4.7872731023753112E-2</v>
      </c>
      <c r="L138" s="90">
        <f>Fat!L60</f>
        <v>56689805.333802365</v>
      </c>
      <c r="M138" s="91">
        <f>Fat!M60</f>
        <v>12038569.371206015</v>
      </c>
      <c r="N138" s="89">
        <f>Fat!N60</f>
        <v>0.26961335138159531</v>
      </c>
      <c r="O138" s="88">
        <f>Fat!O60</f>
        <v>19835316.495320946</v>
      </c>
      <c r="P138" s="87">
        <f>Fat!P60</f>
        <v>4074547.0851574913</v>
      </c>
      <c r="Q138" s="89">
        <f>Fat!Q60</f>
        <v>0.25852463030960837</v>
      </c>
    </row>
    <row r="139" spans="2:17">
      <c r="B139" s="399"/>
      <c r="C139" s="242" t="s">
        <v>53</v>
      </c>
      <c r="D139" s="88">
        <f>Fat!D61</f>
        <v>468832632.0047971</v>
      </c>
      <c r="E139" s="87">
        <f>Fat!E61</f>
        <v>23578340.269451916</v>
      </c>
      <c r="F139" s="89">
        <f>Fat!F61</f>
        <v>5.2954773726171404E-2</v>
      </c>
      <c r="G139" s="106">
        <f>Fat!G61</f>
        <v>37.594908086837059</v>
      </c>
      <c r="H139" s="92">
        <f>Fat!H61</f>
        <v>-2.6190299443624809</v>
      </c>
      <c r="I139" s="191">
        <f>Fat!I61</f>
        <v>2.4118954453686854</v>
      </c>
      <c r="J139" s="192">
        <f>Fat!J61</f>
        <v>0.12169231389828594</v>
      </c>
      <c r="K139" s="89">
        <f>Fat!K61</f>
        <v>5.3136035064345909E-2</v>
      </c>
      <c r="L139" s="90">
        <f>Fat!L61</f>
        <v>1130775289.772583</v>
      </c>
      <c r="M139" s="91">
        <f>Fat!M61</f>
        <v>111052516.53966069</v>
      </c>
      <c r="N139" s="89">
        <f>Fat!N61</f>
        <v>0.10890461550405561</v>
      </c>
      <c r="O139" s="88">
        <f>Fat!O61</f>
        <v>331535749.11736405</v>
      </c>
      <c r="P139" s="87">
        <f>Fat!P61</f>
        <v>4894426.5318732262</v>
      </c>
      <c r="Q139" s="89">
        <f>Fat!Q61</f>
        <v>1.4984100888191276E-2</v>
      </c>
    </row>
    <row r="140" spans="2:17" ht="15" thickBot="1">
      <c r="B140" s="402"/>
      <c r="C140" s="243" t="s">
        <v>15</v>
      </c>
      <c r="D140" s="120">
        <f>Fat!D62</f>
        <v>483387463.66615689</v>
      </c>
      <c r="E140" s="114">
        <f>Fat!E62</f>
        <v>59445207.851489723</v>
      </c>
      <c r="F140" s="116">
        <f>Fat!F62</f>
        <v>0.14022005835973356</v>
      </c>
      <c r="G140" s="117">
        <f>Fat!G62</f>
        <v>38.762035801877609</v>
      </c>
      <c r="H140" s="118">
        <f>Fat!H62</f>
        <v>0.47293242750437514</v>
      </c>
      <c r="I140" s="203">
        <f>Fat!I62</f>
        <v>2.4598141249602712</v>
      </c>
      <c r="J140" s="204">
        <f>Fat!J62</f>
        <v>9.1138255554085834E-2</v>
      </c>
      <c r="K140" s="116">
        <f>Fat!K62</f>
        <v>3.8476457134227371E-2</v>
      </c>
      <c r="L140" s="119">
        <f>Fat!L62</f>
        <v>1189043310.9547327</v>
      </c>
      <c r="M140" s="115">
        <f>Fat!M62</f>
        <v>184861519.58490646</v>
      </c>
      <c r="N140" s="116">
        <f>Fat!N62</f>
        <v>0.18409168655879812</v>
      </c>
      <c r="O140" s="120">
        <f>Fat!O62</f>
        <v>369581967.42098123</v>
      </c>
      <c r="P140" s="114">
        <f>Fat!P62</f>
        <v>33259039.919932246</v>
      </c>
      <c r="Q140" s="116">
        <f>Fat!Q62</f>
        <v>9.8890195108177731E-2</v>
      </c>
    </row>
    <row r="141" spans="2:17" hidden="1">
      <c r="B141" s="398" t="s">
        <v>91</v>
      </c>
      <c r="C141" s="166" t="s">
        <v>92</v>
      </c>
      <c r="D141" s="136">
        <f>Organic!D17</f>
        <v>113376060.60751414</v>
      </c>
      <c r="E141" s="128">
        <f>Organic!E17</f>
        <v>16742950.13916932</v>
      </c>
      <c r="F141" s="132">
        <f>Organic!F17</f>
        <v>0.17326307782107453</v>
      </c>
      <c r="G141" s="133">
        <f>Organic!G17</f>
        <v>9.0914375127018676</v>
      </c>
      <c r="H141" s="134">
        <f>Organic!H17</f>
        <v>0.36384523955230463</v>
      </c>
      <c r="I141" s="199">
        <f>Organic!I17</f>
        <v>2.7571827951252428</v>
      </c>
      <c r="J141" s="200">
        <f>Organic!J17</f>
        <v>0.22183862278148014</v>
      </c>
      <c r="K141" s="132">
        <f>Organic!K17</f>
        <v>8.7498425342546135E-2</v>
      </c>
      <c r="L141" s="135">
        <f>Organic!L17</f>
        <v>312598523.68611479</v>
      </c>
      <c r="M141" s="129">
        <f>Organic!M17</f>
        <v>67600330.20474568</v>
      </c>
      <c r="N141" s="132">
        <f>Organic!N17</f>
        <v>0.27592174964296767</v>
      </c>
      <c r="O141" s="136">
        <f>Organic!O17</f>
        <v>44765782.192766167</v>
      </c>
      <c r="P141" s="128">
        <f>Organic!P17</f>
        <v>6593966.5575273558</v>
      </c>
      <c r="Q141" s="132">
        <f>Organic!Q17</f>
        <v>0.17274437822234606</v>
      </c>
    </row>
    <row r="142" spans="2:17" hidden="1">
      <c r="B142" s="399"/>
      <c r="C142" s="170" t="s">
        <v>93</v>
      </c>
      <c r="D142" s="113" t="e">
        <f>#REF!</f>
        <v>#REF!</v>
      </c>
      <c r="E142" s="107" t="e">
        <f>#REF!</f>
        <v>#REF!</v>
      </c>
      <c r="F142" s="109" t="e">
        <f>#REF!</f>
        <v>#REF!</v>
      </c>
      <c r="G142" s="110" t="e">
        <f>#REF!</f>
        <v>#REF!</v>
      </c>
      <c r="H142" s="111" t="e">
        <f>#REF!</f>
        <v>#REF!</v>
      </c>
      <c r="I142" s="205" t="e">
        <f>#REF!</f>
        <v>#REF!</v>
      </c>
      <c r="J142" s="206" t="e">
        <f>#REF!</f>
        <v>#REF!</v>
      </c>
      <c r="K142" s="109" t="e">
        <f>#REF!</f>
        <v>#REF!</v>
      </c>
      <c r="L142" s="112" t="e">
        <f>#REF!</f>
        <v>#REF!</v>
      </c>
      <c r="M142" s="108" t="e">
        <f>#REF!</f>
        <v>#REF!</v>
      </c>
      <c r="N142" s="109" t="e">
        <f>#REF!</f>
        <v>#REF!</v>
      </c>
      <c r="O142" s="113" t="e">
        <f>#REF!</f>
        <v>#REF!</v>
      </c>
      <c r="P142" s="107" t="e">
        <f>#REF!</f>
        <v>#REF!</v>
      </c>
      <c r="Q142" s="109" t="e">
        <f>#REF!</f>
        <v>#REF!</v>
      </c>
    </row>
    <row r="143" spans="2:17" ht="15" hidden="1" thickBot="1">
      <c r="B143" s="400"/>
      <c r="C143" s="167" t="s">
        <v>94</v>
      </c>
      <c r="D143" s="141" t="e">
        <f>#REF!</f>
        <v>#REF!</v>
      </c>
      <c r="E143" s="130" t="e">
        <f>#REF!</f>
        <v>#REF!</v>
      </c>
      <c r="F143" s="137" t="e">
        <f>#REF!</f>
        <v>#REF!</v>
      </c>
      <c r="G143" s="138" t="e">
        <f>#REF!</f>
        <v>#REF!</v>
      </c>
      <c r="H143" s="139" t="e">
        <f>#REF!</f>
        <v>#REF!</v>
      </c>
      <c r="I143" s="201" t="e">
        <f>#REF!</f>
        <v>#REF!</v>
      </c>
      <c r="J143" s="202" t="e">
        <f>#REF!</f>
        <v>#REF!</v>
      </c>
      <c r="K143" s="137" t="e">
        <f>#REF!</f>
        <v>#REF!</v>
      </c>
      <c r="L143" s="140" t="e">
        <f>#REF!</f>
        <v>#REF!</v>
      </c>
      <c r="M143" s="131" t="e">
        <f>#REF!</f>
        <v>#REF!</v>
      </c>
      <c r="N143" s="137" t="e">
        <f>#REF!</f>
        <v>#REF!</v>
      </c>
      <c r="O143" s="141" t="e">
        <f>#REF!</f>
        <v>#REF!</v>
      </c>
      <c r="P143" s="130" t="e">
        <f>#REF!</f>
        <v>#REF!</v>
      </c>
      <c r="Q143" s="137" t="e">
        <f>#REF!</f>
        <v>#REF!</v>
      </c>
    </row>
    <row r="144" spans="2:17">
      <c r="B144" s="401" t="s">
        <v>57</v>
      </c>
      <c r="C144" s="162" t="s">
        <v>95</v>
      </c>
      <c r="D144" s="127">
        <f>Size!D101</f>
        <v>120941900.87993896</v>
      </c>
      <c r="E144" s="121">
        <f>Size!E101</f>
        <v>7414252.3952442557</v>
      </c>
      <c r="F144" s="123">
        <f>Size!F101</f>
        <v>6.5307900711462474E-2</v>
      </c>
      <c r="G144" s="124">
        <f>Size!G101</f>
        <v>9.698129645937577</v>
      </c>
      <c r="H144" s="125">
        <f>Size!H101</f>
        <v>-0.55532305678211635</v>
      </c>
      <c r="I144" s="195">
        <f>Size!I101</f>
        <v>3.489880937093726</v>
      </c>
      <c r="J144" s="196">
        <f>Size!J101</f>
        <v>0.15994185725596655</v>
      </c>
      <c r="K144" s="123">
        <f>Size!K101</f>
        <v>4.8031466468677619E-2</v>
      </c>
      <c r="L144" s="126">
        <f>Size!L101</f>
        <v>422072834.37677789</v>
      </c>
      <c r="M144" s="122">
        <f>Size!M101</f>
        <v>44032681.045508981</v>
      </c>
      <c r="N144" s="123">
        <f>Size!N101</f>
        <v>0.11647620142330235</v>
      </c>
      <c r="O144" s="127">
        <f>Size!O101</f>
        <v>367795806.40955263</v>
      </c>
      <c r="P144" s="121">
        <f>Size!P101</f>
        <v>24012984.168741226</v>
      </c>
      <c r="Q144" s="123">
        <f>Size!Q101</f>
        <v>6.984928453441086E-2</v>
      </c>
    </row>
    <row r="145" spans="1:17">
      <c r="B145" s="399"/>
      <c r="C145" s="163" t="s">
        <v>96</v>
      </c>
      <c r="D145" s="88">
        <f>Size!D102</f>
        <v>206727884.03495821</v>
      </c>
      <c r="E145" s="87">
        <f>Size!E102</f>
        <v>-808242.09236243367</v>
      </c>
      <c r="F145" s="89">
        <f>Size!F102</f>
        <v>-3.8944645804296642E-3</v>
      </c>
      <c r="G145" s="106">
        <f>Size!G102</f>
        <v>16.577164789163067</v>
      </c>
      <c r="H145" s="92">
        <f>Size!H102</f>
        <v>-2.1668317769160161</v>
      </c>
      <c r="I145" s="191">
        <f>Size!I102</f>
        <v>2.7068073112535944</v>
      </c>
      <c r="J145" s="192">
        <f>Size!J102</f>
        <v>8.6316359271263021E-2</v>
      </c>
      <c r="K145" s="89">
        <f>Size!K102</f>
        <v>3.2939002978036237E-2</v>
      </c>
      <c r="L145" s="90">
        <f>Size!L102</f>
        <v>559572547.94581008</v>
      </c>
      <c r="M145" s="91">
        <f>Size!M102</f>
        <v>15726007.219702363</v>
      </c>
      <c r="N145" s="89">
        <f>Size!N102</f>
        <v>2.8916258617193821E-2</v>
      </c>
      <c r="O145" s="88">
        <f>Size!O102</f>
        <v>102570428.97125088</v>
      </c>
      <c r="P145" s="87">
        <f>Size!P102</f>
        <v>-2771327.3586791903</v>
      </c>
      <c r="Q145" s="89">
        <f>Size!Q102</f>
        <v>-2.6307966140220799E-2</v>
      </c>
    </row>
    <row r="146" spans="1:17">
      <c r="B146" s="399"/>
      <c r="C146" s="163" t="s">
        <v>97</v>
      </c>
      <c r="D146" s="88">
        <f>Size!D103</f>
        <v>366819465.79432583</v>
      </c>
      <c r="E146" s="87">
        <f>Size!E103</f>
        <v>11772436.987055898</v>
      </c>
      <c r="F146" s="89">
        <f>Size!F103</f>
        <v>3.3157401785909119E-2</v>
      </c>
      <c r="G146" s="106">
        <f>Size!G103</f>
        <v>29.414642154983898</v>
      </c>
      <c r="H146" s="92">
        <f>Size!H103</f>
        <v>-2.6520655211403756</v>
      </c>
      <c r="I146" s="191">
        <f>Size!I103</f>
        <v>2.343536557875451</v>
      </c>
      <c r="J146" s="192">
        <f>Size!J103</f>
        <v>0.14824225837016369</v>
      </c>
      <c r="K146" s="89">
        <f>Size!K103</f>
        <v>6.7527282516777046E-2</v>
      </c>
      <c r="L146" s="90">
        <f>Size!L103</f>
        <v>859654828.22934616</v>
      </c>
      <c r="M146" s="91">
        <f>Size!M103</f>
        <v>80222109.832456946</v>
      </c>
      <c r="N146" s="89">
        <f>Size!N103</f>
        <v>0.10292371354060562</v>
      </c>
      <c r="O146" s="88">
        <f>Size!O103</f>
        <v>156072328.94148257</v>
      </c>
      <c r="P146" s="87">
        <f>Size!P103</f>
        <v>5010537.9446825683</v>
      </c>
      <c r="Q146" s="89">
        <f>Size!Q103</f>
        <v>3.3168797427992287E-2</v>
      </c>
    </row>
    <row r="147" spans="1:17">
      <c r="B147" s="399"/>
      <c r="C147" s="163" t="s">
        <v>98</v>
      </c>
      <c r="D147" s="88">
        <f>Size!D104</f>
        <v>242669451.30747733</v>
      </c>
      <c r="E147" s="87">
        <f>Size!E104</f>
        <v>44129396.256358445</v>
      </c>
      <c r="F147" s="89">
        <f>Size!F104</f>
        <v>0.22226948735859006</v>
      </c>
      <c r="G147" s="106">
        <f>Size!G104</f>
        <v>19.459259220877886</v>
      </c>
      <c r="H147" s="92">
        <f>Size!H104</f>
        <v>1.5277589103041294</v>
      </c>
      <c r="I147" s="191">
        <f>Size!I104</f>
        <v>2.2124510090202572</v>
      </c>
      <c r="J147" s="192">
        <f>Size!J104</f>
        <v>0.10516288583863398</v>
      </c>
      <c r="K147" s="89">
        <f>Size!K104</f>
        <v>4.9904369830480078E-2</v>
      </c>
      <c r="L147" s="90">
        <f>Size!L104</f>
        <v>536894272.40362036</v>
      </c>
      <c r="M147" s="91">
        <f>Size!M104</f>
        <v>118513172.41857189</v>
      </c>
      <c r="N147" s="89">
        <f>Size!N104</f>
        <v>0.28326607588824437</v>
      </c>
      <c r="O147" s="88">
        <f>Size!O104</f>
        <v>118756225.2985969</v>
      </c>
      <c r="P147" s="87">
        <f>Size!P104</f>
        <v>20671351.245263621</v>
      </c>
      <c r="Q147" s="89">
        <f>Size!Q104</f>
        <v>0.21074963336368921</v>
      </c>
    </row>
    <row r="148" spans="1:17">
      <c r="B148" s="399"/>
      <c r="C148" s="163" t="s">
        <v>99</v>
      </c>
      <c r="D148" s="88">
        <f>Size!D105</f>
        <v>164225164.15753448</v>
      </c>
      <c r="E148" s="87">
        <f>Size!E105</f>
        <v>21113005.912105113</v>
      </c>
      <c r="F148" s="89">
        <f>Size!F105</f>
        <v>0.1475276885692513</v>
      </c>
      <c r="G148" s="106">
        <f>Size!G105</f>
        <v>13.16894245532181</v>
      </c>
      <c r="H148" s="92">
        <f>Size!H105</f>
        <v>0.24351181935233868</v>
      </c>
      <c r="I148" s="191">
        <f>Size!I105</f>
        <v>3.5974999075352772</v>
      </c>
      <c r="J148" s="192">
        <f>Size!J105</f>
        <v>0.18603906864664399</v>
      </c>
      <c r="K148" s="89">
        <f>Size!K105</f>
        <v>5.4533549535702941E-2</v>
      </c>
      <c r="L148" s="90">
        <f>Size!L105</f>
        <v>590800012.871696</v>
      </c>
      <c r="M148" s="91">
        <f>Size!M105</f>
        <v>102578489.44858068</v>
      </c>
      <c r="N148" s="89">
        <f>Size!N105</f>
        <v>0.21010644661743319</v>
      </c>
      <c r="O148" s="88">
        <f>Size!O105</f>
        <v>463337722.71011347</v>
      </c>
      <c r="P148" s="87">
        <f>Size!P105</f>
        <v>53240380.708521187</v>
      </c>
      <c r="Q148" s="89">
        <f>Size!Q105</f>
        <v>0.12982376439863508</v>
      </c>
    </row>
    <row r="149" spans="1:17" ht="15" customHeight="1">
      <c r="B149" s="399"/>
      <c r="C149" s="163" t="s">
        <v>100</v>
      </c>
      <c r="D149" s="88">
        <f>Size!D106</f>
        <v>377239782.9471913</v>
      </c>
      <c r="E149" s="87">
        <f>Size!E106</f>
        <v>74157032.547199607</v>
      </c>
      <c r="F149" s="89">
        <f>Size!F106</f>
        <v>0.24467585980835693</v>
      </c>
      <c r="G149" s="106">
        <f>Size!G106</f>
        <v>30.250230036148409</v>
      </c>
      <c r="H149" s="92">
        <f>Size!H106</f>
        <v>2.8767691416820576</v>
      </c>
      <c r="I149" s="191">
        <f>Size!I106</f>
        <v>2.1851247763304484</v>
      </c>
      <c r="J149" s="192">
        <f>Size!J106</f>
        <v>9.9531164455980203E-2</v>
      </c>
      <c r="K149" s="89">
        <f>Size!K106</f>
        <v>4.7723182449971459E-2</v>
      </c>
      <c r="L149" s="90">
        <f>Size!L106</f>
        <v>824315996.33542824</v>
      </c>
      <c r="M149" s="91">
        <f>Size!M106</f>
        <v>192208548.23186159</v>
      </c>
      <c r="N149" s="89">
        <f>Size!N106</f>
        <v>0.30407575295706607</v>
      </c>
      <c r="O149" s="88">
        <f>Size!O106</f>
        <v>165149293.87448046</v>
      </c>
      <c r="P149" s="87">
        <f>Size!P106</f>
        <v>30528037.844981819</v>
      </c>
      <c r="Q149" s="89">
        <f>Size!Q106</f>
        <v>0.226769818863467</v>
      </c>
    </row>
    <row r="150" spans="1:17" ht="15" thickBot="1">
      <c r="B150" s="402"/>
      <c r="C150" s="164" t="s">
        <v>101</v>
      </c>
      <c r="D150" s="155">
        <f>Size!D107</f>
        <v>705156737.94159436</v>
      </c>
      <c r="E150" s="149">
        <f>Size!E107</f>
        <v>44776609.897668481</v>
      </c>
      <c r="F150" s="151">
        <f>Size!F107</f>
        <v>6.7804296338078357E-2</v>
      </c>
      <c r="G150" s="152">
        <f>Size!G107</f>
        <v>56.545344628350968</v>
      </c>
      <c r="H150" s="153">
        <f>Size!H107</f>
        <v>-3.0980682238691557</v>
      </c>
      <c r="I150" s="193">
        <f>Size!I107</f>
        <v>2.4735079805779066</v>
      </c>
      <c r="J150" s="194">
        <f>Size!J107</f>
        <v>0.12489110554145011</v>
      </c>
      <c r="K150" s="151">
        <f>Size!K107</f>
        <v>5.3176449027903493E-2</v>
      </c>
      <c r="L150" s="154">
        <f>Size!L107</f>
        <v>1744210818.8568172</v>
      </c>
      <c r="M150" s="150">
        <f>Size!M107</f>
        <v>193230906.19411707</v>
      </c>
      <c r="N150" s="151">
        <f>Size!N107</f>
        <v>0.12458633707407661</v>
      </c>
      <c r="O150" s="155">
        <f>Size!O107</f>
        <v>303921380.72813982</v>
      </c>
      <c r="P150" s="149">
        <f>Size!P107</f>
        <v>8039704.0810274482</v>
      </c>
      <c r="Q150" s="151">
        <f>Size!Q107</f>
        <v>2.7172024209583343E-2</v>
      </c>
    </row>
    <row r="151" spans="1:17">
      <c r="A151" s="59"/>
      <c r="B151" s="415"/>
      <c r="C151" s="415"/>
      <c r="D151" s="415"/>
      <c r="E151" s="415"/>
      <c r="F151" s="415"/>
      <c r="G151" s="415"/>
      <c r="H151" s="415"/>
      <c r="I151" s="415"/>
      <c r="J151" s="415"/>
      <c r="K151" s="415"/>
      <c r="L151" s="415"/>
      <c r="M151" s="415"/>
      <c r="N151" s="415"/>
      <c r="O151" s="415"/>
      <c r="P151" s="415"/>
      <c r="Q151" s="415"/>
    </row>
    <row r="152" spans="1:17">
      <c r="A152" s="59"/>
      <c r="B152" s="415"/>
      <c r="C152" s="415"/>
      <c r="D152" s="415"/>
      <c r="E152" s="415"/>
      <c r="F152" s="415"/>
      <c r="G152" s="415"/>
      <c r="H152" s="415"/>
      <c r="I152" s="415"/>
      <c r="J152" s="415"/>
      <c r="K152" s="415"/>
      <c r="L152" s="415"/>
      <c r="M152" s="415"/>
      <c r="N152" s="415"/>
      <c r="O152" s="415"/>
      <c r="P152" s="415"/>
      <c r="Q152" s="415"/>
    </row>
    <row r="153" spans="1:17">
      <c r="A153" s="59"/>
      <c r="B153" s="59"/>
      <c r="C153" s="190" t="s">
        <v>124</v>
      </c>
      <c r="D153" s="190"/>
      <c r="E153" s="190"/>
      <c r="F153" s="190"/>
      <c r="G153" s="190"/>
      <c r="H153" s="190"/>
      <c r="I153" s="188"/>
      <c r="J153" s="188"/>
      <c r="K153" s="188"/>
      <c r="L153" s="412"/>
      <c r="M153" s="413"/>
      <c r="N153" s="413"/>
      <c r="O153" s="412"/>
      <c r="P153" s="413"/>
      <c r="Q153" s="413"/>
    </row>
    <row r="154" spans="1:17">
      <c r="A154" s="59"/>
      <c r="B154" s="60"/>
      <c r="C154" s="160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</row>
    <row r="155" spans="1:17">
      <c r="A155" s="59"/>
      <c r="B155" s="59"/>
      <c r="C155" s="62"/>
      <c r="D155" s="63"/>
      <c r="E155" s="63"/>
      <c r="F155" s="64"/>
      <c r="G155" s="65"/>
      <c r="H155" s="65"/>
      <c r="I155" s="208"/>
      <c r="J155" s="208"/>
      <c r="K155" s="64"/>
      <c r="L155" s="63"/>
      <c r="M155" s="63"/>
      <c r="N155" s="64"/>
      <c r="O155" s="63"/>
      <c r="P155" s="63"/>
      <c r="Q155" s="64"/>
    </row>
    <row r="156" spans="1:17">
      <c r="A156" s="59"/>
      <c r="B156" s="411"/>
      <c r="C156" s="66"/>
      <c r="D156" s="67"/>
      <c r="E156" s="67"/>
      <c r="F156" s="68"/>
      <c r="G156" s="69"/>
      <c r="H156" s="69"/>
      <c r="I156" s="209"/>
      <c r="J156" s="209"/>
      <c r="K156" s="68"/>
      <c r="L156" s="67"/>
      <c r="M156" s="67"/>
      <c r="N156" s="68"/>
      <c r="O156" s="67"/>
      <c r="P156" s="67"/>
      <c r="Q156" s="68"/>
    </row>
    <row r="157" spans="1:17">
      <c r="A157" s="59"/>
      <c r="B157" s="411"/>
      <c r="C157" s="66"/>
      <c r="D157" s="67"/>
      <c r="E157" s="67"/>
      <c r="F157" s="68"/>
      <c r="G157" s="69"/>
      <c r="H157" s="69"/>
      <c r="I157" s="209"/>
      <c r="J157" s="209"/>
      <c r="K157" s="68"/>
      <c r="L157" s="67"/>
      <c r="M157" s="67"/>
      <c r="N157" s="68"/>
      <c r="O157" s="67"/>
      <c r="P157" s="67"/>
      <c r="Q157" s="68"/>
    </row>
    <row r="158" spans="1:17">
      <c r="A158" s="59"/>
      <c r="B158" s="411"/>
      <c r="C158" s="66"/>
      <c r="D158" s="67"/>
      <c r="E158" s="67"/>
      <c r="F158" s="68"/>
      <c r="G158" s="69"/>
      <c r="H158" s="69"/>
      <c r="I158" s="209"/>
      <c r="J158" s="209"/>
      <c r="K158" s="68"/>
      <c r="L158" s="67"/>
      <c r="M158" s="67"/>
      <c r="N158" s="68"/>
      <c r="O158" s="67"/>
      <c r="P158" s="67"/>
      <c r="Q158" s="68"/>
    </row>
    <row r="159" spans="1:17">
      <c r="A159" s="59"/>
      <c r="B159" s="411"/>
      <c r="C159" s="73"/>
      <c r="D159" s="70"/>
      <c r="E159" s="70"/>
      <c r="F159" s="71"/>
      <c r="G159" s="72"/>
      <c r="H159" s="72"/>
      <c r="I159" s="210"/>
      <c r="J159" s="210"/>
      <c r="K159" s="71"/>
      <c r="L159" s="70"/>
      <c r="M159" s="70"/>
      <c r="N159" s="71"/>
      <c r="O159" s="70"/>
      <c r="P159" s="70"/>
      <c r="Q159" s="71"/>
    </row>
    <row r="160" spans="1:17">
      <c r="A160" s="59"/>
      <c r="B160" s="411"/>
      <c r="C160" s="73"/>
      <c r="D160" s="70"/>
      <c r="E160" s="70"/>
      <c r="F160" s="71"/>
      <c r="G160" s="72"/>
      <c r="H160" s="72"/>
      <c r="I160" s="210"/>
      <c r="J160" s="210"/>
      <c r="K160" s="71"/>
      <c r="L160" s="70"/>
      <c r="M160" s="70"/>
      <c r="N160" s="71"/>
      <c r="O160" s="70"/>
      <c r="P160" s="70"/>
      <c r="Q160" s="71"/>
    </row>
    <row r="161" spans="1:17">
      <c r="A161" s="59"/>
      <c r="B161" s="411"/>
      <c r="C161" s="73"/>
      <c r="D161" s="70"/>
      <c r="E161" s="70"/>
      <c r="F161" s="71"/>
      <c r="G161" s="72"/>
      <c r="H161" s="72"/>
      <c r="I161" s="210"/>
      <c r="J161" s="210"/>
      <c r="K161" s="71"/>
      <c r="L161" s="70"/>
      <c r="M161" s="70"/>
      <c r="N161" s="71"/>
      <c r="O161" s="70"/>
      <c r="P161" s="70"/>
      <c r="Q161" s="71"/>
    </row>
    <row r="162" spans="1:17">
      <c r="A162" s="59"/>
      <c r="B162" s="411"/>
      <c r="C162" s="73"/>
      <c r="D162" s="70"/>
      <c r="E162" s="70"/>
      <c r="F162" s="71"/>
      <c r="G162" s="72"/>
      <c r="H162" s="72"/>
      <c r="I162" s="210"/>
      <c r="J162" s="210"/>
      <c r="K162" s="71"/>
      <c r="L162" s="70"/>
      <c r="M162" s="70"/>
      <c r="N162" s="71"/>
      <c r="O162" s="70"/>
      <c r="P162" s="70"/>
      <c r="Q162" s="71"/>
    </row>
    <row r="163" spans="1:17">
      <c r="A163" s="59"/>
      <c r="B163" s="411"/>
      <c r="C163" s="73"/>
      <c r="D163" s="70"/>
      <c r="E163" s="70"/>
      <c r="F163" s="71"/>
      <c r="G163" s="72"/>
      <c r="H163" s="72"/>
      <c r="I163" s="210"/>
      <c r="J163" s="210"/>
      <c r="K163" s="71"/>
      <c r="L163" s="70"/>
      <c r="M163" s="70"/>
      <c r="N163" s="71"/>
      <c r="O163" s="70"/>
      <c r="P163" s="70"/>
      <c r="Q163" s="71"/>
    </row>
    <row r="164" spans="1:17">
      <c r="A164" s="59"/>
      <c r="B164" s="411"/>
      <c r="C164" s="73"/>
      <c r="D164" s="70"/>
      <c r="E164" s="70"/>
      <c r="F164" s="71"/>
      <c r="G164" s="72"/>
      <c r="H164" s="72"/>
      <c r="I164" s="210"/>
      <c r="J164" s="210"/>
      <c r="K164" s="71"/>
      <c r="L164" s="70"/>
      <c r="M164" s="70"/>
      <c r="N164" s="71"/>
      <c r="O164" s="70"/>
      <c r="P164" s="70"/>
      <c r="Q164" s="71"/>
    </row>
    <row r="165" spans="1:17">
      <c r="A165" s="59"/>
      <c r="B165" s="411"/>
      <c r="C165" s="73"/>
      <c r="D165" s="70"/>
      <c r="E165" s="70"/>
      <c r="F165" s="71"/>
      <c r="G165" s="72"/>
      <c r="H165" s="72"/>
      <c r="I165" s="210"/>
      <c r="J165" s="210"/>
      <c r="K165" s="71"/>
      <c r="L165" s="70"/>
      <c r="M165" s="70"/>
      <c r="N165" s="71"/>
      <c r="O165" s="70"/>
      <c r="P165" s="70"/>
      <c r="Q165" s="71"/>
    </row>
    <row r="166" spans="1:17">
      <c r="A166" s="59"/>
      <c r="B166" s="411"/>
      <c r="C166" s="73"/>
      <c r="D166" s="70"/>
      <c r="E166" s="70"/>
      <c r="F166" s="71"/>
      <c r="G166" s="72"/>
      <c r="H166" s="72"/>
      <c r="I166" s="210"/>
      <c r="J166" s="210"/>
      <c r="K166" s="71"/>
      <c r="L166" s="70"/>
      <c r="M166" s="70"/>
      <c r="N166" s="71"/>
      <c r="O166" s="70"/>
      <c r="P166" s="70"/>
      <c r="Q166" s="71"/>
    </row>
    <row r="167" spans="1:17">
      <c r="A167" s="59"/>
      <c r="B167" s="411"/>
      <c r="C167" s="73"/>
      <c r="D167" s="70"/>
      <c r="E167" s="70"/>
      <c r="F167" s="71"/>
      <c r="G167" s="72"/>
      <c r="H167" s="72"/>
      <c r="I167" s="210"/>
      <c r="J167" s="210"/>
      <c r="K167" s="71"/>
      <c r="L167" s="70"/>
      <c r="M167" s="70"/>
      <c r="N167" s="71"/>
      <c r="O167" s="70"/>
      <c r="P167" s="70"/>
      <c r="Q167" s="71"/>
    </row>
    <row r="168" spans="1:17">
      <c r="A168" s="59"/>
      <c r="B168" s="411"/>
      <c r="C168" s="73"/>
      <c r="D168" s="70"/>
      <c r="E168" s="70"/>
      <c r="F168" s="71"/>
      <c r="G168" s="72"/>
      <c r="H168" s="72"/>
      <c r="I168" s="210"/>
      <c r="J168" s="210"/>
      <c r="K168" s="71"/>
      <c r="L168" s="70"/>
      <c r="M168" s="70"/>
      <c r="N168" s="71"/>
      <c r="O168" s="70"/>
      <c r="P168" s="70"/>
      <c r="Q168" s="71"/>
    </row>
    <row r="169" spans="1:17">
      <c r="A169" s="59"/>
      <c r="B169" s="411"/>
      <c r="C169" s="73"/>
      <c r="D169" s="70"/>
      <c r="E169" s="70"/>
      <c r="F169" s="71"/>
      <c r="G169" s="72"/>
      <c r="H169" s="72"/>
      <c r="I169" s="210"/>
      <c r="J169" s="210"/>
      <c r="K169" s="71"/>
      <c r="L169" s="70"/>
      <c r="M169" s="70"/>
      <c r="N169" s="71"/>
      <c r="O169" s="70"/>
      <c r="P169" s="70"/>
      <c r="Q169" s="71"/>
    </row>
    <row r="170" spans="1:17">
      <c r="A170" s="59"/>
      <c r="B170" s="411"/>
      <c r="C170" s="73"/>
      <c r="D170" s="70"/>
      <c r="E170" s="70"/>
      <c r="F170" s="71"/>
      <c r="G170" s="72"/>
      <c r="H170" s="72"/>
      <c r="I170" s="210"/>
      <c r="J170" s="210"/>
      <c r="K170" s="71"/>
      <c r="L170" s="70"/>
      <c r="M170" s="70"/>
      <c r="N170" s="71"/>
      <c r="O170" s="70"/>
      <c r="P170" s="70"/>
      <c r="Q170" s="71"/>
    </row>
    <row r="171" spans="1:17">
      <c r="A171" s="59"/>
      <c r="B171" s="411"/>
      <c r="C171" s="73"/>
      <c r="D171" s="70"/>
      <c r="E171" s="70"/>
      <c r="F171" s="71"/>
      <c r="G171" s="72"/>
      <c r="H171" s="72"/>
      <c r="I171" s="210"/>
      <c r="J171" s="210"/>
      <c r="K171" s="71"/>
      <c r="L171" s="70"/>
      <c r="M171" s="70"/>
      <c r="N171" s="71"/>
      <c r="O171" s="70"/>
      <c r="P171" s="70"/>
      <c r="Q171" s="71"/>
    </row>
    <row r="172" spans="1:17">
      <c r="A172" s="59"/>
      <c r="B172" s="411"/>
      <c r="C172" s="73"/>
      <c r="D172" s="70"/>
      <c r="E172" s="70"/>
      <c r="F172" s="71"/>
      <c r="G172" s="72"/>
      <c r="H172" s="72"/>
      <c r="I172" s="210"/>
      <c r="J172" s="210"/>
      <c r="K172" s="71"/>
      <c r="L172" s="70"/>
      <c r="M172" s="70"/>
      <c r="N172" s="71"/>
      <c r="O172" s="70"/>
      <c r="P172" s="70"/>
      <c r="Q172" s="71"/>
    </row>
    <row r="173" spans="1:17">
      <c r="A173" s="59"/>
      <c r="B173" s="411"/>
      <c r="C173" s="73"/>
      <c r="D173" s="70"/>
      <c r="E173" s="70"/>
      <c r="F173" s="71"/>
      <c r="G173" s="72"/>
      <c r="H173" s="72"/>
      <c r="I173" s="210"/>
      <c r="J173" s="210"/>
      <c r="K173" s="71"/>
      <c r="L173" s="70"/>
      <c r="M173" s="70"/>
      <c r="N173" s="71"/>
      <c r="O173" s="70"/>
      <c r="P173" s="70"/>
      <c r="Q173" s="71"/>
    </row>
    <row r="174" spans="1:17">
      <c r="A174" s="59"/>
      <c r="B174" s="411"/>
      <c r="C174" s="73"/>
      <c r="D174" s="70"/>
      <c r="E174" s="70"/>
      <c r="F174" s="71"/>
      <c r="G174" s="72"/>
      <c r="H174" s="72"/>
      <c r="I174" s="210"/>
      <c r="J174" s="210"/>
      <c r="K174" s="71"/>
      <c r="L174" s="70"/>
      <c r="M174" s="70"/>
      <c r="N174" s="71"/>
      <c r="O174" s="70"/>
      <c r="P174" s="70"/>
      <c r="Q174" s="71"/>
    </row>
    <row r="175" spans="1:17">
      <c r="A175" s="59"/>
      <c r="B175" s="411"/>
      <c r="C175" s="73"/>
      <c r="D175" s="70"/>
      <c r="E175" s="70"/>
      <c r="F175" s="71"/>
      <c r="G175" s="72"/>
      <c r="H175" s="72"/>
      <c r="I175" s="210"/>
      <c r="J175" s="210"/>
      <c r="K175" s="71"/>
      <c r="L175" s="70"/>
      <c r="M175" s="70"/>
      <c r="N175" s="71"/>
      <c r="O175" s="70"/>
      <c r="P175" s="70"/>
      <c r="Q175" s="71"/>
    </row>
    <row r="176" spans="1:17">
      <c r="A176" s="59"/>
      <c r="B176" s="411"/>
      <c r="C176" s="73"/>
      <c r="D176" s="70"/>
      <c r="E176" s="70"/>
      <c r="F176" s="71"/>
      <c r="G176" s="72"/>
      <c r="H176" s="72"/>
      <c r="I176" s="210"/>
      <c r="J176" s="210"/>
      <c r="K176" s="71"/>
      <c r="L176" s="70"/>
      <c r="M176" s="70"/>
      <c r="N176" s="71"/>
      <c r="O176" s="70"/>
      <c r="P176" s="70"/>
      <c r="Q176" s="71"/>
    </row>
    <row r="177" spans="1:17">
      <c r="A177" s="59"/>
      <c r="B177" s="411"/>
      <c r="C177" s="73"/>
      <c r="D177" s="70"/>
      <c r="E177" s="70"/>
      <c r="F177" s="71"/>
      <c r="G177" s="72"/>
      <c r="H177" s="72"/>
      <c r="I177" s="210"/>
      <c r="J177" s="210"/>
      <c r="K177" s="71"/>
      <c r="L177" s="70"/>
      <c r="M177" s="70"/>
      <c r="N177" s="71"/>
      <c r="O177" s="70"/>
      <c r="P177" s="70"/>
      <c r="Q177" s="71"/>
    </row>
    <row r="178" spans="1:17">
      <c r="A178" s="59"/>
      <c r="B178" s="411"/>
      <c r="C178" s="73"/>
      <c r="D178" s="70"/>
      <c r="E178" s="70"/>
      <c r="F178" s="71"/>
      <c r="G178" s="72"/>
      <c r="H178" s="72"/>
      <c r="I178" s="210"/>
      <c r="J178" s="210"/>
      <c r="K178" s="71"/>
      <c r="L178" s="70"/>
      <c r="M178" s="70"/>
      <c r="N178" s="71"/>
      <c r="O178" s="70"/>
      <c r="P178" s="70"/>
      <c r="Q178" s="71"/>
    </row>
    <row r="179" spans="1:17">
      <c r="A179" s="59"/>
      <c r="B179" s="411"/>
      <c r="C179" s="73"/>
      <c r="D179" s="70"/>
      <c r="E179" s="70"/>
      <c r="F179" s="71"/>
      <c r="G179" s="72"/>
      <c r="H179" s="72"/>
      <c r="I179" s="210"/>
      <c r="J179" s="210"/>
      <c r="K179" s="71"/>
      <c r="L179" s="70"/>
      <c r="M179" s="70"/>
      <c r="N179" s="71"/>
      <c r="O179" s="70"/>
      <c r="P179" s="70"/>
      <c r="Q179" s="71"/>
    </row>
    <row r="180" spans="1:17">
      <c r="A180" s="59"/>
      <c r="B180" s="411"/>
      <c r="C180" s="73"/>
      <c r="D180" s="70"/>
      <c r="E180" s="70"/>
      <c r="F180" s="71"/>
      <c r="G180" s="72"/>
      <c r="H180" s="72"/>
      <c r="I180" s="210"/>
      <c r="J180" s="210"/>
      <c r="K180" s="71"/>
      <c r="L180" s="70"/>
      <c r="M180" s="70"/>
      <c r="N180" s="71"/>
      <c r="O180" s="70"/>
      <c r="P180" s="70"/>
      <c r="Q180" s="71"/>
    </row>
    <row r="181" spans="1:17">
      <c r="A181" s="59"/>
      <c r="B181" s="411"/>
      <c r="C181" s="73"/>
      <c r="D181" s="70"/>
      <c r="E181" s="70"/>
      <c r="F181" s="71"/>
      <c r="G181" s="72"/>
      <c r="H181" s="72"/>
      <c r="I181" s="210"/>
      <c r="J181" s="210"/>
      <c r="K181" s="71"/>
      <c r="L181" s="70"/>
      <c r="M181" s="70"/>
      <c r="N181" s="71"/>
      <c r="O181" s="70"/>
      <c r="P181" s="70"/>
      <c r="Q181" s="71"/>
    </row>
    <row r="182" spans="1:17">
      <c r="A182" s="59"/>
      <c r="B182" s="411"/>
      <c r="C182" s="73"/>
      <c r="D182" s="70"/>
      <c r="E182" s="70"/>
      <c r="F182" s="71"/>
      <c r="G182" s="72"/>
      <c r="H182" s="72"/>
      <c r="I182" s="210"/>
      <c r="J182" s="210"/>
      <c r="K182" s="71"/>
      <c r="L182" s="70"/>
      <c r="M182" s="70"/>
      <c r="N182" s="71"/>
      <c r="O182" s="70"/>
      <c r="P182" s="70"/>
      <c r="Q182" s="71"/>
    </row>
    <row r="183" spans="1:17">
      <c r="A183" s="59"/>
      <c r="B183" s="411"/>
      <c r="C183" s="73"/>
      <c r="D183" s="70"/>
      <c r="E183" s="70"/>
      <c r="F183" s="71"/>
      <c r="G183" s="72"/>
      <c r="H183" s="72"/>
      <c r="I183" s="210"/>
      <c r="J183" s="210"/>
      <c r="K183" s="71"/>
      <c r="L183" s="70"/>
      <c r="M183" s="70"/>
      <c r="N183" s="71"/>
      <c r="O183" s="70"/>
      <c r="P183" s="70"/>
      <c r="Q183" s="71"/>
    </row>
    <row r="184" spans="1:17">
      <c r="A184" s="59"/>
      <c r="B184" s="411"/>
      <c r="C184" s="73"/>
      <c r="D184" s="70"/>
      <c r="E184" s="70"/>
      <c r="F184" s="71"/>
      <c r="G184" s="72"/>
      <c r="H184" s="72"/>
      <c r="I184" s="210"/>
      <c r="J184" s="210"/>
      <c r="K184" s="71"/>
      <c r="L184" s="70"/>
      <c r="M184" s="70"/>
      <c r="N184" s="71"/>
      <c r="O184" s="70"/>
      <c r="P184" s="70"/>
      <c r="Q184" s="71"/>
    </row>
    <row r="185" spans="1:17">
      <c r="A185" s="59"/>
      <c r="B185" s="411"/>
      <c r="C185" s="73"/>
      <c r="D185" s="70"/>
      <c r="E185" s="70"/>
      <c r="F185" s="71"/>
      <c r="G185" s="72"/>
      <c r="H185" s="72"/>
      <c r="I185" s="210"/>
      <c r="J185" s="210"/>
      <c r="K185" s="71"/>
      <c r="L185" s="70"/>
      <c r="M185" s="70"/>
      <c r="N185" s="71"/>
      <c r="O185" s="70"/>
      <c r="P185" s="70"/>
      <c r="Q185" s="71"/>
    </row>
    <row r="186" spans="1:17">
      <c r="A186" s="59"/>
      <c r="B186" s="411"/>
      <c r="C186" s="73"/>
      <c r="D186" s="70"/>
      <c r="E186" s="70"/>
      <c r="F186" s="71"/>
      <c r="G186" s="72"/>
      <c r="H186" s="72"/>
      <c r="I186" s="210"/>
      <c r="J186" s="210"/>
      <c r="K186" s="71"/>
      <c r="L186" s="70"/>
      <c r="M186" s="70"/>
      <c r="N186" s="71"/>
      <c r="O186" s="70"/>
      <c r="P186" s="70"/>
      <c r="Q186" s="71"/>
    </row>
    <row r="187" spans="1:17">
      <c r="A187" s="59"/>
      <c r="B187" s="411"/>
      <c r="C187" s="73"/>
      <c r="D187" s="70"/>
      <c r="E187" s="70"/>
      <c r="F187" s="71"/>
      <c r="G187" s="72"/>
      <c r="H187" s="72"/>
      <c r="I187" s="210"/>
      <c r="J187" s="210"/>
      <c r="K187" s="71"/>
      <c r="L187" s="70"/>
      <c r="M187" s="70"/>
      <c r="N187" s="71"/>
      <c r="O187" s="70"/>
      <c r="P187" s="70"/>
      <c r="Q187" s="71"/>
    </row>
    <row r="188" spans="1:17">
      <c r="A188" s="59"/>
      <c r="B188" s="411"/>
      <c r="C188" s="73"/>
      <c r="D188" s="70"/>
      <c r="E188" s="70"/>
      <c r="F188" s="71"/>
      <c r="G188" s="72"/>
      <c r="H188" s="72"/>
      <c r="I188" s="210"/>
      <c r="J188" s="210"/>
      <c r="K188" s="71"/>
      <c r="L188" s="70"/>
      <c r="M188" s="70"/>
      <c r="N188" s="71"/>
      <c r="O188" s="70"/>
      <c r="P188" s="70"/>
      <c r="Q188" s="71"/>
    </row>
    <row r="189" spans="1:17">
      <c r="A189" s="59"/>
      <c r="B189" s="411"/>
      <c r="C189" s="73"/>
      <c r="D189" s="70"/>
      <c r="E189" s="70"/>
      <c r="F189" s="71"/>
      <c r="G189" s="72"/>
      <c r="H189" s="72"/>
      <c r="I189" s="210"/>
      <c r="J189" s="210"/>
      <c r="K189" s="71"/>
      <c r="L189" s="70"/>
      <c r="M189" s="70"/>
      <c r="N189" s="71"/>
      <c r="O189" s="70"/>
      <c r="P189" s="70"/>
      <c r="Q189" s="71"/>
    </row>
    <row r="190" spans="1:17">
      <c r="A190" s="59"/>
      <c r="B190" s="411"/>
      <c r="C190" s="73"/>
      <c r="D190" s="70"/>
      <c r="E190" s="70"/>
      <c r="F190" s="71"/>
      <c r="G190" s="72"/>
      <c r="H190" s="72"/>
      <c r="I190" s="210"/>
      <c r="J190" s="210"/>
      <c r="K190" s="71"/>
      <c r="L190" s="70"/>
      <c r="M190" s="70"/>
      <c r="N190" s="71"/>
      <c r="O190" s="70"/>
      <c r="P190" s="70"/>
      <c r="Q190" s="71"/>
    </row>
    <row r="191" spans="1:17">
      <c r="A191" s="59"/>
      <c r="B191" s="411"/>
      <c r="C191" s="73"/>
      <c r="D191" s="70"/>
      <c r="E191" s="70"/>
      <c r="F191" s="71"/>
      <c r="G191" s="72"/>
      <c r="H191" s="72"/>
      <c r="I191" s="210"/>
      <c r="J191" s="210"/>
      <c r="K191" s="71"/>
      <c r="L191" s="70"/>
      <c r="M191" s="70"/>
      <c r="N191" s="71"/>
      <c r="O191" s="70"/>
      <c r="P191" s="70"/>
      <c r="Q191" s="71"/>
    </row>
    <row r="192" spans="1:17">
      <c r="A192" s="59"/>
      <c r="B192" s="411"/>
      <c r="C192" s="73"/>
      <c r="D192" s="70"/>
      <c r="E192" s="70"/>
      <c r="F192" s="71"/>
      <c r="G192" s="72"/>
      <c r="H192" s="72"/>
      <c r="I192" s="210"/>
      <c r="J192" s="210"/>
      <c r="K192" s="71"/>
      <c r="L192" s="70"/>
      <c r="M192" s="70"/>
      <c r="N192" s="71"/>
      <c r="O192" s="70"/>
      <c r="P192" s="70"/>
      <c r="Q192" s="71"/>
    </row>
    <row r="193" spans="1:17">
      <c r="A193" s="59"/>
      <c r="B193" s="411"/>
      <c r="C193" s="73"/>
      <c r="D193" s="70"/>
      <c r="E193" s="70"/>
      <c r="F193" s="71"/>
      <c r="G193" s="72"/>
      <c r="H193" s="72"/>
      <c r="I193" s="210"/>
      <c r="J193" s="210"/>
      <c r="K193" s="71"/>
      <c r="L193" s="70"/>
      <c r="M193" s="70"/>
      <c r="N193" s="71"/>
      <c r="O193" s="70"/>
      <c r="P193" s="70"/>
      <c r="Q193" s="71"/>
    </row>
    <row r="194" spans="1:17">
      <c r="A194" s="59"/>
      <c r="B194" s="411"/>
      <c r="C194" s="161"/>
      <c r="D194" s="70"/>
      <c r="E194" s="70"/>
      <c r="F194" s="71"/>
      <c r="G194" s="72"/>
      <c r="H194" s="72"/>
      <c r="I194" s="210"/>
      <c r="J194" s="210"/>
      <c r="K194" s="71"/>
      <c r="L194" s="70"/>
      <c r="M194" s="70"/>
      <c r="N194" s="71"/>
      <c r="O194" s="70"/>
      <c r="P194" s="70"/>
      <c r="Q194" s="71"/>
    </row>
    <row r="195" spans="1:17">
      <c r="A195" s="59"/>
      <c r="B195" s="414"/>
      <c r="C195" s="73"/>
      <c r="D195" s="70"/>
      <c r="E195" s="70"/>
      <c r="F195" s="71"/>
      <c r="G195" s="72"/>
      <c r="H195" s="72"/>
      <c r="I195" s="210"/>
      <c r="J195" s="210"/>
      <c r="K195" s="71"/>
      <c r="L195" s="70"/>
      <c r="M195" s="70"/>
      <c r="N195" s="71"/>
      <c r="O195" s="70"/>
      <c r="P195" s="70"/>
      <c r="Q195" s="71"/>
    </row>
    <row r="196" spans="1:17">
      <c r="A196" s="59"/>
      <c r="B196" s="414"/>
      <c r="C196" s="73"/>
      <c r="D196" s="70"/>
      <c r="E196" s="70"/>
      <c r="F196" s="71"/>
      <c r="G196" s="72"/>
      <c r="H196" s="72"/>
      <c r="I196" s="210"/>
      <c r="J196" s="210"/>
      <c r="K196" s="71"/>
      <c r="L196" s="70"/>
      <c r="M196" s="70"/>
      <c r="N196" s="71"/>
      <c r="O196" s="70"/>
      <c r="P196" s="70"/>
      <c r="Q196" s="71"/>
    </row>
    <row r="197" spans="1:17">
      <c r="A197" s="59"/>
      <c r="B197" s="414"/>
      <c r="C197" s="74"/>
      <c r="D197" s="70"/>
      <c r="E197" s="70"/>
      <c r="F197" s="71"/>
      <c r="G197" s="72"/>
      <c r="H197" s="72"/>
      <c r="I197" s="210"/>
      <c r="J197" s="210"/>
      <c r="K197" s="71"/>
      <c r="L197" s="70"/>
      <c r="M197" s="70"/>
      <c r="N197" s="71"/>
      <c r="O197" s="70"/>
      <c r="P197" s="70"/>
      <c r="Q197" s="71"/>
    </row>
    <row r="198" spans="1:17">
      <c r="A198" s="59"/>
      <c r="B198" s="414"/>
      <c r="C198" s="74"/>
      <c r="D198" s="70"/>
      <c r="E198" s="70"/>
      <c r="F198" s="71"/>
      <c r="G198" s="72"/>
      <c r="H198" s="72"/>
      <c r="I198" s="210"/>
      <c r="J198" s="210"/>
      <c r="K198" s="71"/>
      <c r="L198" s="70"/>
      <c r="M198" s="70"/>
      <c r="N198" s="71"/>
      <c r="O198" s="70"/>
      <c r="P198" s="70"/>
      <c r="Q198" s="71"/>
    </row>
    <row r="199" spans="1:17">
      <c r="A199" s="59"/>
      <c r="B199" s="414"/>
      <c r="C199" s="74"/>
      <c r="D199" s="70"/>
      <c r="E199" s="70"/>
      <c r="F199" s="71"/>
      <c r="G199" s="72"/>
      <c r="H199" s="72"/>
      <c r="I199" s="210"/>
      <c r="J199" s="210"/>
      <c r="K199" s="71"/>
      <c r="L199" s="70"/>
      <c r="M199" s="70"/>
      <c r="N199" s="71"/>
      <c r="O199" s="70"/>
      <c r="P199" s="70"/>
      <c r="Q199" s="71"/>
    </row>
    <row r="200" spans="1:17">
      <c r="A200" s="59"/>
      <c r="B200" s="414"/>
      <c r="C200" s="74"/>
      <c r="D200" s="70"/>
      <c r="E200" s="70"/>
      <c r="F200" s="71"/>
      <c r="G200" s="72"/>
      <c r="H200" s="72"/>
      <c r="I200" s="210"/>
      <c r="J200" s="210"/>
      <c r="K200" s="71"/>
      <c r="L200" s="70"/>
      <c r="M200" s="70"/>
      <c r="N200" s="71"/>
      <c r="O200" s="70"/>
      <c r="P200" s="70"/>
      <c r="Q200" s="71"/>
    </row>
    <row r="201" spans="1:17">
      <c r="A201" s="59"/>
      <c r="B201" s="414"/>
      <c r="C201" s="74"/>
      <c r="D201" s="70"/>
      <c r="E201" s="70"/>
      <c r="F201" s="71"/>
      <c r="G201" s="72"/>
      <c r="H201" s="72"/>
      <c r="I201" s="210"/>
      <c r="J201" s="210"/>
      <c r="K201" s="71"/>
      <c r="L201" s="70"/>
      <c r="M201" s="70"/>
      <c r="N201" s="71"/>
      <c r="O201" s="70"/>
      <c r="P201" s="70"/>
      <c r="Q201" s="71"/>
    </row>
    <row r="202" spans="1:17">
      <c r="A202" s="59"/>
      <c r="B202" s="414"/>
      <c r="C202" s="74"/>
      <c r="D202" s="70"/>
      <c r="E202" s="70"/>
      <c r="F202" s="71"/>
      <c r="G202" s="72"/>
      <c r="H202" s="72"/>
      <c r="I202" s="210"/>
      <c r="J202" s="210"/>
      <c r="K202" s="71"/>
      <c r="L202" s="70"/>
      <c r="M202" s="70"/>
      <c r="N202" s="71"/>
      <c r="O202" s="70"/>
      <c r="P202" s="70"/>
      <c r="Q202" s="71"/>
    </row>
    <row r="203" spans="1:17">
      <c r="A203" s="59"/>
      <c r="B203" s="414"/>
      <c r="C203" s="74"/>
      <c r="D203" s="70"/>
      <c r="E203" s="70"/>
      <c r="F203" s="71"/>
      <c r="G203" s="72"/>
      <c r="H203" s="72"/>
      <c r="I203" s="210"/>
      <c r="J203" s="210"/>
      <c r="K203" s="71"/>
      <c r="L203" s="70"/>
      <c r="M203" s="70"/>
      <c r="N203" s="71"/>
      <c r="O203" s="70"/>
      <c r="P203" s="70"/>
      <c r="Q203" s="71"/>
    </row>
    <row r="204" spans="1:17">
      <c r="A204" s="59"/>
      <c r="B204" s="414"/>
      <c r="C204" s="74"/>
      <c r="D204" s="70"/>
      <c r="E204" s="70"/>
      <c r="F204" s="71"/>
      <c r="G204" s="72"/>
      <c r="H204" s="72"/>
      <c r="I204" s="210"/>
      <c r="J204" s="210"/>
      <c r="K204" s="71"/>
      <c r="L204" s="70"/>
      <c r="M204" s="70"/>
      <c r="N204" s="71"/>
      <c r="O204" s="70"/>
      <c r="P204" s="70"/>
      <c r="Q204" s="71"/>
    </row>
    <row r="205" spans="1:17">
      <c r="A205" s="59"/>
      <c r="B205" s="414"/>
      <c r="C205" s="74"/>
      <c r="D205" s="70"/>
      <c r="E205" s="70"/>
      <c r="F205" s="71"/>
      <c r="G205" s="72"/>
      <c r="H205" s="72"/>
      <c r="I205" s="210"/>
      <c r="J205" s="210"/>
      <c r="K205" s="71"/>
      <c r="L205" s="70"/>
      <c r="M205" s="70"/>
      <c r="N205" s="71"/>
      <c r="O205" s="70"/>
      <c r="P205" s="70"/>
      <c r="Q205" s="71"/>
    </row>
    <row r="206" spans="1:17">
      <c r="A206" s="59"/>
      <c r="B206" s="414"/>
      <c r="C206" s="74"/>
      <c r="D206" s="70"/>
      <c r="E206" s="70"/>
      <c r="F206" s="71"/>
      <c r="G206" s="72"/>
      <c r="H206" s="72"/>
      <c r="I206" s="210"/>
      <c r="J206" s="210"/>
      <c r="K206" s="71"/>
      <c r="L206" s="70"/>
      <c r="M206" s="70"/>
      <c r="N206" s="71"/>
      <c r="O206" s="70"/>
      <c r="P206" s="70"/>
      <c r="Q206" s="71"/>
    </row>
    <row r="207" spans="1:17">
      <c r="A207" s="59"/>
      <c r="B207" s="414"/>
      <c r="C207" s="74"/>
      <c r="D207" s="70"/>
      <c r="E207" s="70"/>
      <c r="F207" s="71"/>
      <c r="G207" s="72"/>
      <c r="H207" s="72"/>
      <c r="I207" s="210"/>
      <c r="J207" s="210"/>
      <c r="K207" s="71"/>
      <c r="L207" s="70"/>
      <c r="M207" s="70"/>
      <c r="N207" s="71"/>
      <c r="O207" s="70"/>
      <c r="P207" s="70"/>
      <c r="Q207" s="71"/>
    </row>
    <row r="208" spans="1:17">
      <c r="A208" s="59"/>
      <c r="B208" s="414"/>
      <c r="C208" s="73"/>
      <c r="D208" s="70"/>
      <c r="E208" s="70"/>
      <c r="F208" s="71"/>
      <c r="G208" s="72"/>
      <c r="H208" s="72"/>
      <c r="I208" s="210"/>
      <c r="J208" s="210"/>
      <c r="K208" s="71"/>
      <c r="L208" s="70"/>
      <c r="M208" s="70"/>
      <c r="N208" s="71"/>
      <c r="O208" s="70"/>
      <c r="P208" s="70"/>
      <c r="Q208" s="71"/>
    </row>
    <row r="209" spans="1:17">
      <c r="A209" s="59"/>
      <c r="B209" s="414"/>
      <c r="C209" s="66"/>
      <c r="D209" s="70"/>
      <c r="E209" s="70"/>
      <c r="F209" s="71"/>
      <c r="G209" s="72"/>
      <c r="H209" s="72"/>
      <c r="I209" s="210"/>
      <c r="J209" s="210"/>
      <c r="K209" s="71"/>
      <c r="L209" s="70"/>
      <c r="M209" s="70"/>
      <c r="N209" s="71"/>
      <c r="O209" s="70"/>
      <c r="P209" s="70"/>
      <c r="Q209" s="71"/>
    </row>
    <row r="210" spans="1:17">
      <c r="A210" s="59"/>
      <c r="B210" s="414"/>
      <c r="C210" s="66"/>
      <c r="D210" s="70"/>
      <c r="E210" s="70"/>
      <c r="F210" s="71"/>
      <c r="G210" s="72"/>
      <c r="H210" s="72"/>
      <c r="I210" s="210"/>
      <c r="J210" s="210"/>
      <c r="K210" s="71"/>
      <c r="L210" s="70"/>
      <c r="M210" s="70"/>
      <c r="N210" s="71"/>
      <c r="O210" s="70"/>
      <c r="P210" s="70"/>
      <c r="Q210" s="71"/>
    </row>
    <row r="211" spans="1:17">
      <c r="A211" s="59"/>
      <c r="B211" s="414"/>
      <c r="C211" s="66"/>
      <c r="D211" s="70"/>
      <c r="E211" s="70"/>
      <c r="F211" s="71"/>
      <c r="G211" s="72"/>
      <c r="H211" s="72"/>
      <c r="I211" s="210"/>
      <c r="J211" s="210"/>
      <c r="K211" s="71"/>
      <c r="L211" s="70"/>
      <c r="M211" s="70"/>
      <c r="N211" s="71"/>
      <c r="O211" s="70"/>
      <c r="P211" s="70"/>
      <c r="Q211" s="71"/>
    </row>
    <row r="212" spans="1:17">
      <c r="A212" s="59"/>
      <c r="B212" s="414"/>
      <c r="C212" s="66"/>
      <c r="D212" s="70"/>
      <c r="E212" s="70"/>
      <c r="F212" s="71"/>
      <c r="G212" s="72"/>
      <c r="H212" s="72"/>
      <c r="I212" s="210"/>
      <c r="J212" s="210"/>
      <c r="K212" s="71"/>
      <c r="L212" s="70"/>
      <c r="M212" s="70"/>
      <c r="N212" s="71"/>
      <c r="O212" s="70"/>
      <c r="P212" s="70"/>
      <c r="Q212" s="71"/>
    </row>
    <row r="213" spans="1:17">
      <c r="A213" s="59"/>
      <c r="B213" s="411"/>
      <c r="C213" s="74"/>
      <c r="D213" s="70"/>
      <c r="E213" s="70"/>
      <c r="F213" s="71"/>
      <c r="G213" s="72"/>
      <c r="H213" s="72"/>
      <c r="I213" s="210"/>
      <c r="J213" s="210"/>
      <c r="K213" s="71"/>
      <c r="L213" s="70"/>
      <c r="M213" s="70"/>
      <c r="N213" s="71"/>
      <c r="O213" s="70"/>
      <c r="P213" s="70"/>
      <c r="Q213" s="71"/>
    </row>
    <row r="214" spans="1:17">
      <c r="A214" s="59"/>
      <c r="B214" s="411"/>
      <c r="C214" s="74"/>
      <c r="D214" s="70"/>
      <c r="E214" s="70"/>
      <c r="F214" s="71"/>
      <c r="G214" s="72"/>
      <c r="H214" s="72"/>
      <c r="I214" s="210"/>
      <c r="J214" s="210"/>
      <c r="K214" s="71"/>
      <c r="L214" s="70"/>
      <c r="M214" s="70"/>
      <c r="N214" s="71"/>
      <c r="O214" s="70"/>
      <c r="P214" s="70"/>
      <c r="Q214" s="71"/>
    </row>
    <row r="215" spans="1:17">
      <c r="A215" s="59"/>
      <c r="B215" s="411"/>
      <c r="C215" s="74"/>
      <c r="D215" s="70"/>
      <c r="E215" s="70"/>
      <c r="F215" s="71"/>
      <c r="G215" s="72"/>
      <c r="H215" s="72"/>
      <c r="I215" s="210"/>
      <c r="J215" s="210"/>
      <c r="K215" s="71"/>
      <c r="L215" s="70"/>
      <c r="M215" s="70"/>
      <c r="N215" s="71"/>
      <c r="O215" s="70"/>
      <c r="P215" s="70"/>
      <c r="Q215" s="71"/>
    </row>
    <row r="216" spans="1:17">
      <c r="A216" s="59"/>
      <c r="B216" s="411"/>
      <c r="C216" s="74"/>
      <c r="D216" s="70"/>
      <c r="E216" s="70"/>
      <c r="F216" s="71"/>
      <c r="G216" s="72"/>
      <c r="H216" s="72"/>
      <c r="I216" s="210"/>
      <c r="J216" s="210"/>
      <c r="K216" s="71"/>
      <c r="L216" s="70"/>
      <c r="M216" s="70"/>
      <c r="N216" s="71"/>
      <c r="O216" s="70"/>
      <c r="P216" s="70"/>
      <c r="Q216" s="71"/>
    </row>
    <row r="217" spans="1:17">
      <c r="A217" s="59"/>
      <c r="B217" s="411"/>
      <c r="C217" s="74"/>
      <c r="D217" s="70"/>
      <c r="E217" s="70"/>
      <c r="F217" s="71"/>
      <c r="G217" s="72"/>
      <c r="H217" s="72"/>
      <c r="I217" s="210"/>
      <c r="J217" s="210"/>
      <c r="K217" s="71"/>
      <c r="L217" s="70"/>
      <c r="M217" s="70"/>
      <c r="N217" s="71"/>
      <c r="O217" s="70"/>
      <c r="P217" s="70"/>
      <c r="Q217" s="71"/>
    </row>
    <row r="218" spans="1:17">
      <c r="A218" s="59"/>
      <c r="B218" s="411"/>
      <c r="C218" s="161"/>
      <c r="D218" s="75"/>
      <c r="E218" s="75"/>
      <c r="F218" s="76"/>
      <c r="G218" s="77"/>
      <c r="H218" s="77"/>
      <c r="I218" s="211"/>
      <c r="J218" s="211"/>
      <c r="K218" s="76"/>
      <c r="L218" s="78"/>
      <c r="M218" s="78"/>
      <c r="N218" s="76"/>
      <c r="O218" s="75"/>
      <c r="P218" s="75"/>
      <c r="Q218" s="76"/>
    </row>
    <row r="219" spans="1:17">
      <c r="A219" s="59"/>
      <c r="B219" s="411"/>
      <c r="C219" s="161"/>
      <c r="D219" s="75"/>
      <c r="E219" s="75"/>
      <c r="F219" s="76"/>
      <c r="G219" s="77"/>
      <c r="H219" s="77"/>
      <c r="I219" s="211"/>
      <c r="J219" s="211"/>
      <c r="K219" s="76"/>
      <c r="L219" s="78"/>
      <c r="M219" s="78"/>
      <c r="N219" s="76"/>
      <c r="O219" s="75"/>
      <c r="P219" s="75"/>
      <c r="Q219" s="76"/>
    </row>
    <row r="220" spans="1:17">
      <c r="A220" s="59"/>
      <c r="B220" s="411"/>
      <c r="C220" s="161"/>
      <c r="D220" s="75"/>
      <c r="E220" s="75"/>
      <c r="F220" s="76"/>
      <c r="G220" s="77"/>
      <c r="H220" s="77"/>
      <c r="I220" s="211"/>
      <c r="J220" s="211"/>
      <c r="K220" s="76"/>
      <c r="L220" s="78"/>
      <c r="M220" s="78"/>
      <c r="N220" s="76"/>
      <c r="O220" s="75"/>
      <c r="P220" s="75"/>
      <c r="Q220" s="76"/>
    </row>
    <row r="221" spans="1:17">
      <c r="A221" s="59"/>
      <c r="B221" s="411"/>
      <c r="C221" s="161"/>
      <c r="D221" s="75"/>
      <c r="E221" s="75"/>
      <c r="F221" s="76"/>
      <c r="G221" s="77"/>
      <c r="H221" s="77"/>
      <c r="I221" s="211"/>
      <c r="J221" s="211"/>
      <c r="K221" s="76"/>
      <c r="L221" s="78"/>
      <c r="M221" s="78"/>
      <c r="N221" s="76"/>
      <c r="O221" s="75"/>
      <c r="P221" s="75"/>
      <c r="Q221" s="76"/>
    </row>
    <row r="222" spans="1:17">
      <c r="A222" s="59"/>
      <c r="B222" s="411"/>
      <c r="C222" s="161"/>
      <c r="D222" s="75"/>
      <c r="E222" s="75"/>
      <c r="F222" s="76"/>
      <c r="G222" s="77"/>
      <c r="H222" s="77"/>
      <c r="I222" s="211"/>
      <c r="J222" s="211"/>
      <c r="K222" s="76"/>
      <c r="L222" s="78"/>
      <c r="M222" s="78"/>
      <c r="N222" s="76"/>
      <c r="O222" s="75"/>
      <c r="P222" s="75"/>
      <c r="Q222" s="76"/>
    </row>
    <row r="223" spans="1:17">
      <c r="A223" s="59"/>
      <c r="B223" s="411"/>
      <c r="C223" s="161"/>
      <c r="D223" s="75"/>
      <c r="E223" s="75"/>
      <c r="F223" s="76"/>
      <c r="G223" s="77"/>
      <c r="H223" s="77"/>
      <c r="I223" s="211"/>
      <c r="J223" s="211"/>
      <c r="K223" s="76"/>
      <c r="L223" s="78"/>
      <c r="M223" s="78"/>
      <c r="N223" s="76"/>
      <c r="O223" s="75"/>
      <c r="P223" s="75"/>
      <c r="Q223" s="76"/>
    </row>
    <row r="224" spans="1:17">
      <c r="A224" s="59"/>
      <c r="B224" s="411"/>
      <c r="C224" s="161"/>
      <c r="D224" s="75"/>
      <c r="E224" s="75"/>
      <c r="F224" s="76"/>
      <c r="G224" s="77"/>
      <c r="H224" s="77"/>
      <c r="I224" s="211"/>
      <c r="J224" s="211"/>
      <c r="K224" s="76"/>
      <c r="L224" s="78"/>
      <c r="M224" s="78"/>
      <c r="N224" s="76"/>
      <c r="O224" s="75"/>
      <c r="P224" s="75"/>
      <c r="Q224" s="76"/>
    </row>
    <row r="225" spans="1:17">
      <c r="A225" s="59"/>
      <c r="B225" s="411"/>
      <c r="C225" s="161"/>
      <c r="D225" s="75"/>
      <c r="E225" s="75"/>
      <c r="F225" s="76"/>
      <c r="G225" s="77"/>
      <c r="H225" s="77"/>
      <c r="I225" s="211"/>
      <c r="J225" s="211"/>
      <c r="K225" s="76"/>
      <c r="L225" s="78"/>
      <c r="M225" s="78"/>
      <c r="N225" s="76"/>
      <c r="O225" s="75"/>
      <c r="P225" s="75"/>
      <c r="Q225" s="76"/>
    </row>
    <row r="226" spans="1:17">
      <c r="A226" s="59"/>
      <c r="B226" s="411"/>
      <c r="C226" s="161"/>
      <c r="D226" s="75"/>
      <c r="E226" s="75"/>
      <c r="F226" s="76"/>
      <c r="G226" s="77"/>
      <c r="H226" s="77"/>
      <c r="I226" s="211"/>
      <c r="J226" s="211"/>
      <c r="K226" s="76"/>
      <c r="L226" s="78"/>
      <c r="M226" s="78"/>
      <c r="N226" s="76"/>
      <c r="O226" s="75"/>
      <c r="P226" s="75"/>
      <c r="Q226" s="76"/>
    </row>
    <row r="227" spans="1:17">
      <c r="A227" s="59"/>
      <c r="B227" s="411"/>
      <c r="C227" s="161"/>
      <c r="D227" s="75"/>
      <c r="E227" s="75"/>
      <c r="F227" s="76"/>
      <c r="G227" s="77"/>
      <c r="H227" s="77"/>
      <c r="I227" s="211"/>
      <c r="J227" s="211"/>
      <c r="K227" s="76"/>
      <c r="L227" s="78"/>
      <c r="M227" s="78"/>
      <c r="N227" s="76"/>
      <c r="O227" s="75"/>
      <c r="P227" s="75"/>
      <c r="Q227" s="76"/>
    </row>
    <row r="228" spans="1:17">
      <c r="A228" s="59"/>
      <c r="B228" s="411"/>
      <c r="C228" s="161"/>
      <c r="D228" s="75"/>
      <c r="E228" s="75"/>
      <c r="F228" s="76"/>
      <c r="G228" s="77"/>
      <c r="H228" s="77"/>
      <c r="I228" s="211"/>
      <c r="J228" s="211"/>
      <c r="K228" s="76"/>
      <c r="L228" s="78"/>
      <c r="M228" s="78"/>
      <c r="N228" s="76"/>
      <c r="O228" s="75"/>
      <c r="P228" s="75"/>
      <c r="Q228" s="76"/>
    </row>
    <row r="229" spans="1:17">
      <c r="A229" s="59"/>
      <c r="B229" s="411"/>
      <c r="C229" s="161"/>
      <c r="D229" s="75"/>
      <c r="E229" s="75"/>
      <c r="F229" s="76"/>
      <c r="G229" s="77"/>
      <c r="H229" s="77"/>
      <c r="I229" s="211"/>
      <c r="J229" s="211"/>
      <c r="K229" s="76"/>
      <c r="L229" s="78"/>
      <c r="M229" s="78"/>
      <c r="N229" s="76"/>
      <c r="O229" s="75"/>
      <c r="P229" s="75"/>
      <c r="Q229" s="76"/>
    </row>
    <row r="230" spans="1:17">
      <c r="A230" s="59"/>
      <c r="B230" s="411"/>
      <c r="C230" s="161"/>
      <c r="D230" s="75"/>
      <c r="E230" s="75"/>
      <c r="F230" s="76"/>
      <c r="G230" s="77"/>
      <c r="H230" s="77"/>
      <c r="I230" s="211"/>
      <c r="J230" s="211"/>
      <c r="K230" s="76"/>
      <c r="L230" s="78"/>
      <c r="M230" s="78"/>
      <c r="N230" s="76"/>
      <c r="O230" s="75"/>
      <c r="P230" s="75"/>
      <c r="Q230" s="76"/>
    </row>
    <row r="231" spans="1:17">
      <c r="A231" s="59"/>
      <c r="B231" s="411"/>
      <c r="C231" s="161"/>
      <c r="D231" s="75"/>
      <c r="E231" s="75"/>
      <c r="F231" s="76"/>
      <c r="G231" s="77"/>
      <c r="H231" s="77"/>
      <c r="I231" s="211"/>
      <c r="J231" s="211"/>
      <c r="K231" s="76"/>
      <c r="L231" s="78"/>
      <c r="M231" s="78"/>
      <c r="N231" s="76"/>
      <c r="O231" s="75"/>
      <c r="P231" s="75"/>
      <c r="Q231" s="76"/>
    </row>
    <row r="232" spans="1:17">
      <c r="A232" s="59"/>
      <c r="B232" s="411"/>
      <c r="C232" s="161"/>
      <c r="D232" s="75"/>
      <c r="E232" s="75"/>
      <c r="F232" s="76"/>
      <c r="G232" s="77"/>
      <c r="H232" s="77"/>
      <c r="I232" s="211"/>
      <c r="J232" s="211"/>
      <c r="K232" s="76"/>
      <c r="L232" s="78"/>
      <c r="M232" s="78"/>
      <c r="N232" s="76"/>
      <c r="O232" s="75"/>
      <c r="P232" s="75"/>
      <c r="Q232" s="76"/>
    </row>
    <row r="233" spans="1:17">
      <c r="A233" s="59"/>
      <c r="B233" s="411"/>
      <c r="C233" s="161"/>
      <c r="D233" s="75"/>
      <c r="E233" s="75"/>
      <c r="F233" s="76"/>
      <c r="G233" s="77"/>
      <c r="H233" s="77"/>
      <c r="I233" s="211"/>
      <c r="J233" s="211"/>
      <c r="K233" s="76"/>
      <c r="L233" s="78"/>
      <c r="M233" s="78"/>
      <c r="N233" s="76"/>
      <c r="O233" s="75"/>
      <c r="P233" s="75"/>
      <c r="Q233" s="76"/>
    </row>
    <row r="234" spans="1:17">
      <c r="A234" s="59"/>
      <c r="B234" s="411"/>
      <c r="C234" s="161"/>
      <c r="D234" s="75"/>
      <c r="E234" s="75"/>
      <c r="F234" s="76"/>
      <c r="G234" s="77"/>
      <c r="H234" s="77"/>
      <c r="I234" s="211"/>
      <c r="J234" s="211"/>
      <c r="K234" s="76"/>
      <c r="L234" s="78"/>
      <c r="M234" s="78"/>
      <c r="N234" s="76"/>
      <c r="O234" s="75"/>
      <c r="P234" s="75"/>
      <c r="Q234" s="76"/>
    </row>
    <row r="235" spans="1:17">
      <c r="A235" s="59"/>
      <c r="B235" s="411"/>
      <c r="C235" s="161"/>
      <c r="D235" s="75"/>
      <c r="E235" s="75"/>
      <c r="F235" s="76"/>
      <c r="G235" s="77"/>
      <c r="H235" s="77"/>
      <c r="I235" s="211"/>
      <c r="J235" s="211"/>
      <c r="K235" s="76"/>
      <c r="L235" s="78"/>
      <c r="M235" s="78"/>
      <c r="N235" s="76"/>
      <c r="O235" s="75"/>
      <c r="P235" s="75"/>
      <c r="Q235" s="76"/>
    </row>
    <row r="236" spans="1:17">
      <c r="A236" s="59"/>
      <c r="B236" s="411"/>
      <c r="C236" s="161"/>
      <c r="D236" s="75"/>
      <c r="E236" s="75"/>
      <c r="F236" s="76"/>
      <c r="G236" s="77"/>
      <c r="H236" s="77"/>
      <c r="I236" s="211"/>
      <c r="J236" s="211"/>
      <c r="K236" s="76"/>
      <c r="L236" s="78"/>
      <c r="M236" s="78"/>
      <c r="N236" s="76"/>
      <c r="O236" s="75"/>
      <c r="P236" s="75"/>
      <c r="Q236" s="76"/>
    </row>
    <row r="237" spans="1:17">
      <c r="A237" s="59"/>
      <c r="B237" s="411"/>
      <c r="C237" s="161"/>
      <c r="D237" s="75"/>
      <c r="E237" s="75"/>
      <c r="F237" s="76"/>
      <c r="G237" s="77"/>
      <c r="H237" s="77"/>
      <c r="I237" s="211"/>
      <c r="J237" s="211"/>
      <c r="K237" s="76"/>
      <c r="L237" s="78"/>
      <c r="M237" s="78"/>
      <c r="N237" s="76"/>
      <c r="O237" s="75"/>
      <c r="P237" s="75"/>
      <c r="Q237" s="76"/>
    </row>
    <row r="238" spans="1:17">
      <c r="A238" s="59"/>
      <c r="B238" s="411"/>
      <c r="C238" s="161"/>
      <c r="D238" s="75"/>
      <c r="E238" s="75"/>
      <c r="F238" s="76"/>
      <c r="G238" s="77"/>
      <c r="H238" s="77"/>
      <c r="I238" s="211"/>
      <c r="J238" s="211"/>
      <c r="K238" s="76"/>
      <c r="L238" s="78"/>
      <c r="M238" s="78"/>
      <c r="N238" s="76"/>
      <c r="O238" s="75"/>
      <c r="P238" s="75"/>
      <c r="Q238" s="76"/>
    </row>
    <row r="239" spans="1:17">
      <c r="A239" s="59"/>
      <c r="B239" s="411"/>
      <c r="C239" s="161"/>
      <c r="D239" s="75"/>
      <c r="E239" s="75"/>
      <c r="F239" s="76"/>
      <c r="G239" s="77"/>
      <c r="H239" s="77"/>
      <c r="I239" s="211"/>
      <c r="J239" s="211"/>
      <c r="K239" s="76"/>
      <c r="L239" s="78"/>
      <c r="M239" s="78"/>
      <c r="N239" s="76"/>
      <c r="O239" s="75"/>
      <c r="P239" s="75"/>
      <c r="Q239" s="76"/>
    </row>
    <row r="240" spans="1:17">
      <c r="A240" s="59"/>
      <c r="B240" s="411"/>
      <c r="C240" s="161"/>
      <c r="D240" s="75"/>
      <c r="E240" s="75"/>
      <c r="F240" s="76"/>
      <c r="G240" s="77"/>
      <c r="H240" s="77"/>
      <c r="I240" s="211"/>
      <c r="J240" s="211"/>
      <c r="K240" s="76"/>
      <c r="L240" s="78"/>
      <c r="M240" s="78"/>
      <c r="N240" s="76"/>
      <c r="O240" s="75"/>
      <c r="P240" s="75"/>
      <c r="Q240" s="76"/>
    </row>
    <row r="241" spans="1:17">
      <c r="A241" s="59"/>
      <c r="B241" s="411"/>
      <c r="C241" s="161"/>
      <c r="D241" s="75"/>
      <c r="E241" s="75"/>
      <c r="F241" s="76"/>
      <c r="G241" s="77"/>
      <c r="H241" s="77"/>
      <c r="I241" s="211"/>
      <c r="J241" s="211"/>
      <c r="K241" s="76"/>
      <c r="L241" s="78"/>
      <c r="M241" s="78"/>
      <c r="N241" s="76"/>
      <c r="O241" s="75"/>
      <c r="P241" s="75"/>
      <c r="Q241" s="76"/>
    </row>
    <row r="242" spans="1:17">
      <c r="A242" s="59"/>
      <c r="B242" s="411"/>
      <c r="C242" s="161"/>
      <c r="D242" s="75"/>
      <c r="E242" s="75"/>
      <c r="F242" s="76"/>
      <c r="G242" s="77"/>
      <c r="H242" s="77"/>
      <c r="I242" s="211"/>
      <c r="J242" s="211"/>
      <c r="K242" s="76"/>
      <c r="L242" s="78"/>
      <c r="M242" s="78"/>
      <c r="N242" s="76"/>
      <c r="O242" s="75"/>
      <c r="P242" s="75"/>
      <c r="Q242" s="76"/>
    </row>
    <row r="243" spans="1:17">
      <c r="A243" s="59"/>
      <c r="B243" s="411"/>
      <c r="C243" s="161"/>
      <c r="D243" s="75"/>
      <c r="E243" s="75"/>
      <c r="F243" s="76"/>
      <c r="G243" s="77"/>
      <c r="H243" s="77"/>
      <c r="I243" s="211"/>
      <c r="J243" s="211"/>
      <c r="K243" s="76"/>
      <c r="L243" s="78"/>
      <c r="M243" s="78"/>
      <c r="N243" s="76"/>
      <c r="O243" s="75"/>
      <c r="P243" s="75"/>
      <c r="Q243" s="76"/>
    </row>
    <row r="244" spans="1:17">
      <c r="A244" s="59"/>
      <c r="B244" s="411"/>
      <c r="C244" s="161"/>
      <c r="D244" s="75"/>
      <c r="E244" s="75"/>
      <c r="F244" s="76"/>
      <c r="G244" s="77"/>
      <c r="H244" s="77"/>
      <c r="I244" s="211"/>
      <c r="J244" s="211"/>
      <c r="K244" s="76"/>
      <c r="L244" s="78"/>
      <c r="M244" s="78"/>
      <c r="N244" s="76"/>
      <c r="O244" s="75"/>
      <c r="P244" s="75"/>
      <c r="Q244" s="76"/>
    </row>
    <row r="245" spans="1:17">
      <c r="A245" s="59"/>
      <c r="B245" s="411"/>
      <c r="C245" s="161"/>
      <c r="D245" s="75"/>
      <c r="E245" s="75"/>
      <c r="F245" s="76"/>
      <c r="G245" s="77"/>
      <c r="H245" s="77"/>
      <c r="I245" s="211"/>
      <c r="J245" s="211"/>
      <c r="K245" s="76"/>
      <c r="L245" s="78"/>
      <c r="M245" s="78"/>
      <c r="N245" s="76"/>
      <c r="O245" s="75"/>
      <c r="P245" s="75"/>
      <c r="Q245" s="76"/>
    </row>
    <row r="246" spans="1:17">
      <c r="A246" s="59"/>
      <c r="B246" s="411"/>
      <c r="C246" s="161"/>
      <c r="D246" s="75"/>
      <c r="E246" s="75"/>
      <c r="F246" s="76"/>
      <c r="G246" s="77"/>
      <c r="H246" s="77"/>
      <c r="I246" s="211"/>
      <c r="J246" s="211"/>
      <c r="K246" s="76"/>
      <c r="L246" s="78"/>
      <c r="M246" s="78"/>
      <c r="N246" s="76"/>
      <c r="O246" s="75"/>
      <c r="P246" s="75"/>
      <c r="Q246" s="76"/>
    </row>
    <row r="247" spans="1:17">
      <c r="A247" s="59"/>
      <c r="B247" s="411"/>
      <c r="C247" s="161"/>
      <c r="D247" s="75"/>
      <c r="E247" s="75"/>
      <c r="F247" s="76"/>
      <c r="G247" s="77"/>
      <c r="H247" s="77"/>
      <c r="I247" s="211"/>
      <c r="J247" s="211"/>
      <c r="K247" s="76"/>
      <c r="L247" s="78"/>
      <c r="M247" s="78"/>
      <c r="N247" s="76"/>
      <c r="O247" s="75"/>
      <c r="P247" s="75"/>
      <c r="Q247" s="76"/>
    </row>
    <row r="248" spans="1:17">
      <c r="A248" s="59"/>
      <c r="B248" s="411"/>
      <c r="C248" s="161"/>
      <c r="D248" s="75"/>
      <c r="E248" s="75"/>
      <c r="F248" s="76"/>
      <c r="G248" s="77"/>
      <c r="H248" s="77"/>
      <c r="I248" s="211"/>
      <c r="J248" s="211"/>
      <c r="K248" s="76"/>
      <c r="L248" s="78"/>
      <c r="M248" s="78"/>
      <c r="N248" s="76"/>
      <c r="O248" s="75"/>
      <c r="P248" s="75"/>
      <c r="Q248" s="76"/>
    </row>
    <row r="249" spans="1:17">
      <c r="A249" s="59"/>
      <c r="B249" s="411"/>
      <c r="C249" s="161"/>
      <c r="D249" s="75"/>
      <c r="E249" s="75"/>
      <c r="F249" s="76"/>
      <c r="G249" s="77"/>
      <c r="H249" s="77"/>
      <c r="I249" s="211"/>
      <c r="J249" s="211"/>
      <c r="K249" s="76"/>
      <c r="L249" s="78"/>
      <c r="M249" s="78"/>
      <c r="N249" s="76"/>
      <c r="O249" s="75"/>
      <c r="P249" s="75"/>
      <c r="Q249" s="76"/>
    </row>
    <row r="250" spans="1:17">
      <c r="A250" s="59"/>
      <c r="B250" s="411"/>
      <c r="C250" s="161"/>
      <c r="D250" s="75"/>
      <c r="E250" s="75"/>
      <c r="F250" s="76"/>
      <c r="G250" s="77"/>
      <c r="H250" s="77"/>
      <c r="I250" s="211"/>
      <c r="J250" s="211"/>
      <c r="K250" s="76"/>
      <c r="L250" s="78"/>
      <c r="M250" s="78"/>
      <c r="N250" s="76"/>
      <c r="O250" s="75"/>
      <c r="P250" s="75"/>
      <c r="Q250" s="76"/>
    </row>
    <row r="251" spans="1:17">
      <c r="A251" s="59"/>
      <c r="B251" s="411"/>
      <c r="C251" s="161"/>
      <c r="D251" s="75"/>
      <c r="E251" s="75"/>
      <c r="F251" s="76"/>
      <c r="G251" s="77"/>
      <c r="H251" s="77"/>
      <c r="I251" s="211"/>
      <c r="J251" s="211"/>
      <c r="K251" s="76"/>
      <c r="L251" s="78"/>
      <c r="M251" s="78"/>
      <c r="N251" s="76"/>
      <c r="O251" s="75"/>
      <c r="P251" s="75"/>
      <c r="Q251" s="76"/>
    </row>
    <row r="252" spans="1:17">
      <c r="A252" s="59"/>
      <c r="B252" s="411"/>
      <c r="C252" s="161"/>
      <c r="D252" s="75"/>
      <c r="E252" s="75"/>
      <c r="F252" s="76"/>
      <c r="G252" s="77"/>
      <c r="H252" s="77"/>
      <c r="I252" s="211"/>
      <c r="J252" s="211"/>
      <c r="K252" s="76"/>
      <c r="L252" s="78"/>
      <c r="M252" s="78"/>
      <c r="N252" s="76"/>
      <c r="O252" s="75"/>
      <c r="P252" s="75"/>
      <c r="Q252" s="76"/>
    </row>
    <row r="253" spans="1:17">
      <c r="A253" s="59"/>
      <c r="B253" s="411"/>
      <c r="C253" s="161"/>
      <c r="D253" s="75"/>
      <c r="E253" s="75"/>
      <c r="F253" s="76"/>
      <c r="G253" s="77"/>
      <c r="H253" s="77"/>
      <c r="I253" s="211"/>
      <c r="J253" s="211"/>
      <c r="K253" s="76"/>
      <c r="L253" s="78"/>
      <c r="M253" s="78"/>
      <c r="N253" s="76"/>
      <c r="O253" s="75"/>
      <c r="P253" s="75"/>
      <c r="Q253" s="76"/>
    </row>
    <row r="254" spans="1:17">
      <c r="A254" s="59"/>
      <c r="B254" s="411"/>
      <c r="C254" s="161"/>
      <c r="D254" s="75"/>
      <c r="E254" s="75"/>
      <c r="F254" s="76"/>
      <c r="G254" s="77"/>
      <c r="H254" s="77"/>
      <c r="I254" s="211"/>
      <c r="J254" s="211"/>
      <c r="K254" s="76"/>
      <c r="L254" s="78"/>
      <c r="M254" s="78"/>
      <c r="N254" s="76"/>
      <c r="O254" s="75"/>
      <c r="P254" s="75"/>
      <c r="Q254" s="76"/>
    </row>
    <row r="255" spans="1:17">
      <c r="A255" s="59"/>
      <c r="B255" s="411"/>
      <c r="C255" s="161"/>
      <c r="D255" s="75"/>
      <c r="E255" s="75"/>
      <c r="F255" s="76"/>
      <c r="G255" s="77"/>
      <c r="H255" s="77"/>
      <c r="I255" s="211"/>
      <c r="J255" s="211"/>
      <c r="K255" s="76"/>
      <c r="L255" s="78"/>
      <c r="M255" s="78"/>
      <c r="N255" s="76"/>
      <c r="O255" s="75"/>
      <c r="P255" s="75"/>
      <c r="Q255" s="76"/>
    </row>
    <row r="256" spans="1:17">
      <c r="A256" s="59"/>
      <c r="B256" s="411"/>
      <c r="C256" s="161"/>
      <c r="D256" s="75"/>
      <c r="E256" s="75"/>
      <c r="F256" s="76"/>
      <c r="G256" s="77"/>
      <c r="H256" s="77"/>
      <c r="I256" s="211"/>
      <c r="J256" s="211"/>
      <c r="K256" s="76"/>
      <c r="L256" s="78"/>
      <c r="M256" s="78"/>
      <c r="N256" s="76"/>
      <c r="O256" s="75"/>
      <c r="P256" s="75"/>
      <c r="Q256" s="76"/>
    </row>
    <row r="257" spans="1:17">
      <c r="A257" s="59"/>
      <c r="B257" s="411"/>
      <c r="C257" s="161"/>
      <c r="D257" s="75"/>
      <c r="E257" s="75"/>
      <c r="F257" s="76"/>
      <c r="G257" s="77"/>
      <c r="H257" s="77"/>
      <c r="I257" s="211"/>
      <c r="J257" s="211"/>
      <c r="K257" s="76"/>
      <c r="L257" s="78"/>
      <c r="M257" s="78"/>
      <c r="N257" s="76"/>
      <c r="O257" s="75"/>
      <c r="P257" s="75"/>
      <c r="Q257" s="76"/>
    </row>
    <row r="258" spans="1:17">
      <c r="A258" s="59"/>
      <c r="B258" s="411"/>
      <c r="C258" s="161"/>
      <c r="D258" s="75"/>
      <c r="E258" s="75"/>
      <c r="F258" s="76"/>
      <c r="G258" s="77"/>
      <c r="H258" s="77"/>
      <c r="I258" s="211"/>
      <c r="J258" s="211"/>
      <c r="K258" s="76"/>
      <c r="L258" s="78"/>
      <c r="M258" s="78"/>
      <c r="N258" s="76"/>
      <c r="O258" s="75"/>
      <c r="P258" s="75"/>
      <c r="Q258" s="76"/>
    </row>
    <row r="259" spans="1:17">
      <c r="A259" s="59"/>
      <c r="B259" s="411"/>
      <c r="C259" s="161"/>
      <c r="D259" s="75"/>
      <c r="E259" s="75"/>
      <c r="F259" s="76"/>
      <c r="G259" s="77"/>
      <c r="H259" s="77"/>
      <c r="I259" s="211"/>
      <c r="J259" s="211"/>
      <c r="K259" s="76"/>
      <c r="L259" s="78"/>
      <c r="M259" s="78"/>
      <c r="N259" s="76"/>
      <c r="O259" s="75"/>
      <c r="P259" s="75"/>
      <c r="Q259" s="76"/>
    </row>
    <row r="260" spans="1:17">
      <c r="A260" s="59"/>
      <c r="B260" s="411"/>
      <c r="C260" s="161"/>
      <c r="D260" s="75"/>
      <c r="E260" s="75"/>
      <c r="F260" s="76"/>
      <c r="G260" s="77"/>
      <c r="H260" s="77"/>
      <c r="I260" s="211"/>
      <c r="J260" s="211"/>
      <c r="K260" s="76"/>
      <c r="L260" s="78"/>
      <c r="M260" s="78"/>
      <c r="N260" s="76"/>
      <c r="O260" s="75"/>
      <c r="P260" s="75"/>
      <c r="Q260" s="76"/>
    </row>
    <row r="261" spans="1:17">
      <c r="A261" s="59"/>
      <c r="B261" s="411"/>
      <c r="C261" s="161"/>
      <c r="D261" s="75"/>
      <c r="E261" s="75"/>
      <c r="F261" s="76"/>
      <c r="G261" s="77"/>
      <c r="H261" s="77"/>
      <c r="I261" s="211"/>
      <c r="J261" s="211"/>
      <c r="K261" s="76"/>
      <c r="L261" s="78"/>
      <c r="M261" s="78"/>
      <c r="N261" s="76"/>
      <c r="O261" s="75"/>
      <c r="P261" s="75"/>
      <c r="Q261" s="76"/>
    </row>
    <row r="262" spans="1:17">
      <c r="A262" s="59"/>
      <c r="B262" s="411"/>
      <c r="C262" s="161"/>
      <c r="D262" s="75"/>
      <c r="E262" s="75"/>
      <c r="F262" s="76"/>
      <c r="G262" s="77"/>
      <c r="H262" s="77"/>
      <c r="I262" s="211"/>
      <c r="J262" s="211"/>
      <c r="K262" s="76"/>
      <c r="L262" s="78"/>
      <c r="M262" s="78"/>
      <c r="N262" s="76"/>
      <c r="O262" s="75"/>
      <c r="P262" s="75"/>
      <c r="Q262" s="76"/>
    </row>
    <row r="263" spans="1:17">
      <c r="A263" s="59"/>
      <c r="B263" s="411"/>
      <c r="C263" s="161"/>
      <c r="D263" s="75"/>
      <c r="E263" s="75"/>
      <c r="F263" s="76"/>
      <c r="G263" s="77"/>
      <c r="H263" s="77"/>
      <c r="I263" s="211"/>
      <c r="J263" s="211"/>
      <c r="K263" s="76"/>
      <c r="L263" s="78"/>
      <c r="M263" s="78"/>
      <c r="N263" s="76"/>
      <c r="O263" s="75"/>
      <c r="P263" s="75"/>
      <c r="Q263" s="76"/>
    </row>
    <row r="264" spans="1:17">
      <c r="A264" s="59"/>
      <c r="B264" s="411"/>
      <c r="C264" s="161"/>
      <c r="D264" s="75"/>
      <c r="E264" s="75"/>
      <c r="F264" s="76"/>
      <c r="G264" s="77"/>
      <c r="H264" s="77"/>
      <c r="I264" s="211"/>
      <c r="J264" s="211"/>
      <c r="K264" s="76"/>
      <c r="L264" s="78"/>
      <c r="M264" s="78"/>
      <c r="N264" s="76"/>
      <c r="O264" s="75"/>
      <c r="P264" s="75"/>
      <c r="Q264" s="76"/>
    </row>
    <row r="265" spans="1:17">
      <c r="A265" s="59"/>
      <c r="B265" s="411"/>
      <c r="C265" s="161"/>
      <c r="D265" s="75"/>
      <c r="E265" s="75"/>
      <c r="F265" s="76"/>
      <c r="G265" s="77"/>
      <c r="H265" s="77"/>
      <c r="I265" s="211"/>
      <c r="J265" s="211"/>
      <c r="K265" s="76"/>
      <c r="L265" s="78"/>
      <c r="M265" s="78"/>
      <c r="N265" s="76"/>
      <c r="O265" s="75"/>
      <c r="P265" s="75"/>
      <c r="Q265" s="76"/>
    </row>
    <row r="266" spans="1:17">
      <c r="A266" s="59"/>
      <c r="B266" s="411"/>
      <c r="C266" s="161"/>
      <c r="D266" s="75"/>
      <c r="E266" s="75"/>
      <c r="F266" s="76"/>
      <c r="G266" s="77"/>
      <c r="H266" s="77"/>
      <c r="I266" s="211"/>
      <c r="J266" s="211"/>
      <c r="K266" s="76"/>
      <c r="L266" s="78"/>
      <c r="M266" s="78"/>
      <c r="N266" s="76"/>
      <c r="O266" s="75"/>
      <c r="P266" s="75"/>
      <c r="Q266" s="76"/>
    </row>
    <row r="267" spans="1:17">
      <c r="A267" s="59"/>
      <c r="B267" s="411"/>
      <c r="C267" s="161"/>
      <c r="D267" s="75"/>
      <c r="E267" s="75"/>
      <c r="F267" s="76"/>
      <c r="G267" s="77"/>
      <c r="H267" s="77"/>
      <c r="I267" s="211"/>
      <c r="J267" s="211"/>
      <c r="K267" s="76"/>
      <c r="L267" s="78"/>
      <c r="M267" s="78"/>
      <c r="N267" s="76"/>
      <c r="O267" s="75"/>
      <c r="P267" s="75"/>
      <c r="Q267" s="76"/>
    </row>
    <row r="268" spans="1:17">
      <c r="A268" s="59"/>
      <c r="B268" s="411"/>
      <c r="C268" s="161"/>
      <c r="D268" s="75"/>
      <c r="E268" s="75"/>
      <c r="F268" s="76"/>
      <c r="G268" s="77"/>
      <c r="H268" s="77"/>
      <c r="I268" s="211"/>
      <c r="J268" s="211"/>
      <c r="K268" s="76"/>
      <c r="L268" s="78"/>
      <c r="M268" s="78"/>
      <c r="N268" s="76"/>
      <c r="O268" s="75"/>
      <c r="P268" s="75"/>
      <c r="Q268" s="76"/>
    </row>
    <row r="269" spans="1:17">
      <c r="A269" s="59"/>
      <c r="B269" s="411"/>
      <c r="C269" s="161"/>
      <c r="D269" s="75"/>
      <c r="E269" s="75"/>
      <c r="F269" s="76"/>
      <c r="G269" s="77"/>
      <c r="H269" s="77"/>
      <c r="I269" s="211"/>
      <c r="J269" s="211"/>
      <c r="K269" s="76"/>
      <c r="L269" s="78"/>
      <c r="M269" s="78"/>
      <c r="N269" s="76"/>
      <c r="O269" s="75"/>
      <c r="P269" s="75"/>
      <c r="Q269" s="76"/>
    </row>
    <row r="270" spans="1:17">
      <c r="A270" s="59"/>
      <c r="B270" s="411"/>
      <c r="C270" s="161"/>
      <c r="D270" s="75"/>
      <c r="E270" s="75"/>
      <c r="F270" s="76"/>
      <c r="G270" s="77"/>
      <c r="H270" s="77"/>
      <c r="I270" s="211"/>
      <c r="J270" s="211"/>
      <c r="K270" s="76"/>
      <c r="L270" s="78"/>
      <c r="M270" s="78"/>
      <c r="N270" s="76"/>
      <c r="O270" s="75"/>
      <c r="P270" s="75"/>
      <c r="Q270" s="76"/>
    </row>
    <row r="271" spans="1:17">
      <c r="A271" s="59"/>
      <c r="B271" s="411"/>
      <c r="C271" s="161"/>
      <c r="D271" s="75"/>
      <c r="E271" s="75"/>
      <c r="F271" s="76"/>
      <c r="G271" s="77"/>
      <c r="H271" s="77"/>
      <c r="I271" s="211"/>
      <c r="J271" s="211"/>
      <c r="K271" s="76"/>
      <c r="L271" s="78"/>
      <c r="M271" s="78"/>
      <c r="N271" s="76"/>
      <c r="O271" s="75"/>
      <c r="P271" s="75"/>
      <c r="Q271" s="76"/>
    </row>
    <row r="272" spans="1:17">
      <c r="A272" s="59"/>
      <c r="B272" s="411"/>
      <c r="C272" s="161"/>
      <c r="D272" s="75"/>
      <c r="E272" s="75"/>
      <c r="F272" s="76"/>
      <c r="G272" s="77"/>
      <c r="H272" s="77"/>
      <c r="I272" s="211"/>
      <c r="J272" s="211"/>
      <c r="K272" s="76"/>
      <c r="L272" s="78"/>
      <c r="M272" s="78"/>
      <c r="N272" s="76"/>
      <c r="O272" s="75"/>
      <c r="P272" s="75"/>
      <c r="Q272" s="76"/>
    </row>
    <row r="273" spans="1:17">
      <c r="A273" s="59"/>
      <c r="B273" s="411"/>
      <c r="C273" s="161"/>
      <c r="D273" s="75"/>
      <c r="E273" s="75"/>
      <c r="F273" s="76"/>
      <c r="G273" s="77"/>
      <c r="H273" s="77"/>
      <c r="I273" s="211"/>
      <c r="J273" s="211"/>
      <c r="K273" s="76"/>
      <c r="L273" s="78"/>
      <c r="M273" s="78"/>
      <c r="N273" s="76"/>
      <c r="O273" s="75"/>
      <c r="P273" s="75"/>
      <c r="Q273" s="76"/>
    </row>
    <row r="274" spans="1:17">
      <c r="A274" s="59"/>
      <c r="B274" s="411"/>
      <c r="C274" s="161"/>
      <c r="D274" s="75"/>
      <c r="E274" s="75"/>
      <c r="F274" s="76"/>
      <c r="G274" s="77"/>
      <c r="H274" s="77"/>
      <c r="I274" s="211"/>
      <c r="J274" s="211"/>
      <c r="K274" s="76"/>
      <c r="L274" s="78"/>
      <c r="M274" s="78"/>
      <c r="N274" s="76"/>
      <c r="O274" s="75"/>
      <c r="P274" s="75"/>
      <c r="Q274" s="76"/>
    </row>
    <row r="275" spans="1:17">
      <c r="A275" s="59"/>
      <c r="B275" s="411"/>
      <c r="C275" s="161"/>
      <c r="D275" s="75"/>
      <c r="E275" s="75"/>
      <c r="F275" s="76"/>
      <c r="G275" s="77"/>
      <c r="H275" s="77"/>
      <c r="I275" s="211"/>
      <c r="J275" s="211"/>
      <c r="K275" s="76"/>
      <c r="L275" s="78"/>
      <c r="M275" s="78"/>
      <c r="N275" s="76"/>
      <c r="O275" s="75"/>
      <c r="P275" s="75"/>
      <c r="Q275" s="76"/>
    </row>
    <row r="276" spans="1:17">
      <c r="A276" s="59"/>
      <c r="B276" s="411"/>
      <c r="C276" s="161"/>
      <c r="D276" s="75"/>
      <c r="E276" s="75"/>
      <c r="F276" s="76"/>
      <c r="G276" s="77"/>
      <c r="H276" s="77"/>
      <c r="I276" s="211"/>
      <c r="J276" s="211"/>
      <c r="K276" s="76"/>
      <c r="L276" s="78"/>
      <c r="M276" s="78"/>
      <c r="N276" s="76"/>
      <c r="O276" s="75"/>
      <c r="P276" s="75"/>
      <c r="Q276" s="76"/>
    </row>
    <row r="277" spans="1:17">
      <c r="A277" s="59"/>
      <c r="B277" s="411"/>
      <c r="C277" s="161"/>
      <c r="D277" s="75"/>
      <c r="E277" s="75"/>
      <c r="F277" s="76"/>
      <c r="G277" s="77"/>
      <c r="H277" s="77"/>
      <c r="I277" s="211"/>
      <c r="J277" s="211"/>
      <c r="K277" s="76"/>
      <c r="L277" s="78"/>
      <c r="M277" s="78"/>
      <c r="N277" s="76"/>
      <c r="O277" s="75"/>
      <c r="P277" s="75"/>
      <c r="Q277" s="76"/>
    </row>
    <row r="278" spans="1:17">
      <c r="A278" s="59"/>
      <c r="B278" s="411"/>
      <c r="C278" s="161"/>
      <c r="D278" s="75"/>
      <c r="E278" s="75"/>
      <c r="F278" s="76"/>
      <c r="G278" s="77"/>
      <c r="H278" s="77"/>
      <c r="I278" s="211"/>
      <c r="J278" s="211"/>
      <c r="K278" s="76"/>
      <c r="L278" s="78"/>
      <c r="M278" s="78"/>
      <c r="N278" s="76"/>
      <c r="O278" s="75"/>
      <c r="P278" s="75"/>
      <c r="Q278" s="76"/>
    </row>
    <row r="279" spans="1:17">
      <c r="A279" s="59"/>
      <c r="B279" s="411"/>
      <c r="C279" s="161"/>
      <c r="D279" s="75"/>
      <c r="E279" s="75"/>
      <c r="F279" s="76"/>
      <c r="G279" s="77"/>
      <c r="H279" s="77"/>
      <c r="I279" s="211"/>
      <c r="J279" s="211"/>
      <c r="K279" s="76"/>
      <c r="L279" s="78"/>
      <c r="M279" s="78"/>
      <c r="N279" s="76"/>
      <c r="O279" s="75"/>
      <c r="P279" s="75"/>
      <c r="Q279" s="76"/>
    </row>
    <row r="280" spans="1:17">
      <c r="A280" s="59"/>
      <c r="B280" s="411"/>
      <c r="C280" s="161"/>
      <c r="D280" s="75"/>
      <c r="E280" s="75"/>
      <c r="F280" s="76"/>
      <c r="G280" s="77"/>
      <c r="H280" s="77"/>
      <c r="I280" s="211"/>
      <c r="J280" s="211"/>
      <c r="K280" s="76"/>
      <c r="L280" s="78"/>
      <c r="M280" s="78"/>
      <c r="N280" s="76"/>
      <c r="O280" s="75"/>
      <c r="P280" s="75"/>
      <c r="Q280" s="76"/>
    </row>
    <row r="281" spans="1:17">
      <c r="A281" s="59"/>
      <c r="B281" s="411"/>
      <c r="C281" s="161"/>
      <c r="D281" s="75"/>
      <c r="E281" s="75"/>
      <c r="F281" s="76"/>
      <c r="G281" s="77"/>
      <c r="H281" s="77"/>
      <c r="I281" s="211"/>
      <c r="J281" s="211"/>
      <c r="K281" s="76"/>
      <c r="L281" s="78"/>
      <c r="M281" s="78"/>
      <c r="N281" s="76"/>
      <c r="O281" s="75"/>
      <c r="P281" s="75"/>
      <c r="Q281" s="76"/>
    </row>
    <row r="282" spans="1:17">
      <c r="A282" s="59"/>
      <c r="B282" s="411"/>
      <c r="C282" s="161"/>
      <c r="D282" s="75"/>
      <c r="E282" s="75"/>
      <c r="F282" s="76"/>
      <c r="G282" s="77"/>
      <c r="H282" s="77"/>
      <c r="I282" s="211"/>
      <c r="J282" s="211"/>
      <c r="K282" s="76"/>
      <c r="L282" s="78"/>
      <c r="M282" s="78"/>
      <c r="N282" s="76"/>
      <c r="O282" s="75"/>
      <c r="P282" s="75"/>
      <c r="Q282" s="76"/>
    </row>
    <row r="283" spans="1:17">
      <c r="A283" s="59"/>
      <c r="B283" s="411"/>
      <c r="C283" s="161"/>
      <c r="D283" s="75"/>
      <c r="E283" s="75"/>
      <c r="F283" s="76"/>
      <c r="G283" s="77"/>
      <c r="H283" s="77"/>
      <c r="I283" s="211"/>
      <c r="J283" s="211"/>
      <c r="K283" s="76"/>
      <c r="L283" s="78"/>
      <c r="M283" s="78"/>
      <c r="N283" s="76"/>
      <c r="O283" s="75"/>
      <c r="P283" s="75"/>
      <c r="Q283" s="76"/>
    </row>
    <row r="284" spans="1:17">
      <c r="A284" s="59"/>
      <c r="B284" s="411"/>
      <c r="C284" s="161"/>
      <c r="D284" s="75"/>
      <c r="E284" s="75"/>
      <c r="F284" s="76"/>
      <c r="G284" s="77"/>
      <c r="H284" s="77"/>
      <c r="I284" s="211"/>
      <c r="J284" s="211"/>
      <c r="K284" s="76"/>
      <c r="L284" s="78"/>
      <c r="M284" s="78"/>
      <c r="N284" s="76"/>
      <c r="O284" s="75"/>
      <c r="P284" s="75"/>
      <c r="Q284" s="76"/>
    </row>
    <row r="285" spans="1:17">
      <c r="A285" s="59"/>
      <c r="B285" s="411"/>
      <c r="C285" s="161"/>
      <c r="D285" s="75"/>
      <c r="E285" s="75"/>
      <c r="F285" s="76"/>
      <c r="G285" s="77"/>
      <c r="H285" s="77"/>
      <c r="I285" s="211"/>
      <c r="J285" s="211"/>
      <c r="K285" s="76"/>
      <c r="L285" s="78"/>
      <c r="M285" s="78"/>
      <c r="N285" s="76"/>
      <c r="O285" s="75"/>
      <c r="P285" s="75"/>
      <c r="Q285" s="76"/>
    </row>
    <row r="286" spans="1:17">
      <c r="A286" s="59"/>
      <c r="B286" s="411"/>
      <c r="C286" s="161"/>
      <c r="D286" s="75"/>
      <c r="E286" s="75"/>
      <c r="F286" s="76"/>
      <c r="G286" s="77"/>
      <c r="H286" s="77"/>
      <c r="I286" s="211"/>
      <c r="J286" s="211"/>
      <c r="K286" s="76"/>
      <c r="L286" s="78"/>
      <c r="M286" s="78"/>
      <c r="N286" s="76"/>
      <c r="O286" s="75"/>
      <c r="P286" s="75"/>
      <c r="Q286" s="76"/>
    </row>
    <row r="287" spans="1:17">
      <c r="A287" s="59"/>
      <c r="B287" s="411"/>
      <c r="C287" s="161"/>
      <c r="D287" s="75"/>
      <c r="E287" s="75"/>
      <c r="F287" s="76"/>
      <c r="G287" s="77"/>
      <c r="H287" s="77"/>
      <c r="I287" s="211"/>
      <c r="J287" s="211"/>
      <c r="K287" s="76"/>
      <c r="L287" s="78"/>
      <c r="M287" s="78"/>
      <c r="N287" s="76"/>
      <c r="O287" s="75"/>
      <c r="P287" s="75"/>
      <c r="Q287" s="76"/>
    </row>
    <row r="288" spans="1:17">
      <c r="A288" s="59"/>
      <c r="B288" s="411"/>
      <c r="C288" s="161"/>
      <c r="D288" s="75"/>
      <c r="E288" s="75"/>
      <c r="F288" s="76"/>
      <c r="G288" s="77"/>
      <c r="H288" s="77"/>
      <c r="I288" s="211"/>
      <c r="J288" s="211"/>
      <c r="K288" s="76"/>
      <c r="L288" s="78"/>
      <c r="M288" s="78"/>
      <c r="N288" s="76"/>
      <c r="O288" s="75"/>
      <c r="P288" s="75"/>
      <c r="Q288" s="76"/>
    </row>
    <row r="289" spans="1:17">
      <c r="A289" s="59"/>
      <c r="B289" s="411"/>
      <c r="C289" s="161"/>
      <c r="D289" s="75"/>
      <c r="E289" s="75"/>
      <c r="F289" s="76"/>
      <c r="G289" s="77"/>
      <c r="H289" s="77"/>
      <c r="I289" s="211"/>
      <c r="J289" s="211"/>
      <c r="K289" s="76"/>
      <c r="L289" s="78"/>
      <c r="M289" s="78"/>
      <c r="N289" s="76"/>
      <c r="O289" s="75"/>
      <c r="P289" s="75"/>
      <c r="Q289" s="76"/>
    </row>
    <row r="290" spans="1:17">
      <c r="A290" s="59"/>
      <c r="B290" s="59"/>
      <c r="C290" s="73"/>
      <c r="D290" s="59"/>
      <c r="E290" s="59"/>
      <c r="F290" s="189"/>
      <c r="G290" s="189"/>
      <c r="H290" s="189"/>
      <c r="I290" s="189"/>
      <c r="J290" s="189"/>
      <c r="K290" s="189"/>
      <c r="L290" s="59"/>
      <c r="M290" s="59"/>
      <c r="N290" s="189"/>
      <c r="O290" s="59"/>
      <c r="P290" s="59"/>
      <c r="Q290" s="189"/>
    </row>
    <row r="291" spans="1:17">
      <c r="A291" s="59"/>
      <c r="B291" s="59"/>
      <c r="C291" s="73"/>
      <c r="D291" s="59"/>
      <c r="E291" s="59"/>
      <c r="F291" s="189"/>
      <c r="G291" s="189"/>
      <c r="H291" s="189"/>
      <c r="I291" s="189"/>
      <c r="J291" s="189"/>
      <c r="K291" s="189"/>
      <c r="L291" s="59"/>
      <c r="M291" s="59"/>
      <c r="N291" s="189"/>
      <c r="O291" s="59"/>
      <c r="P291" s="59"/>
      <c r="Q291" s="189"/>
    </row>
    <row r="292" spans="1:17">
      <c r="A292" s="59"/>
      <c r="B292" s="59"/>
      <c r="C292" s="73"/>
      <c r="D292" s="59"/>
      <c r="E292" s="59"/>
      <c r="F292" s="189"/>
      <c r="G292" s="189"/>
      <c r="H292" s="189"/>
      <c r="I292" s="189"/>
      <c r="J292" s="189"/>
      <c r="K292" s="189"/>
      <c r="L292" s="59"/>
      <c r="M292" s="59"/>
      <c r="N292" s="189"/>
      <c r="O292" s="59"/>
      <c r="P292" s="59"/>
      <c r="Q292" s="189"/>
    </row>
    <row r="293" spans="1:17">
      <c r="A293" s="59"/>
      <c r="B293" s="59"/>
      <c r="C293" s="73"/>
      <c r="D293" s="59"/>
      <c r="E293" s="59"/>
      <c r="F293" s="189"/>
      <c r="G293" s="189"/>
      <c r="H293" s="189"/>
      <c r="I293" s="189"/>
      <c r="J293" s="189"/>
      <c r="K293" s="189"/>
      <c r="L293" s="59"/>
      <c r="M293" s="59"/>
      <c r="N293" s="189"/>
      <c r="O293" s="59"/>
      <c r="P293" s="59"/>
      <c r="Q293" s="189"/>
    </row>
    <row r="294" spans="1:17">
      <c r="A294" s="59"/>
      <c r="B294" s="59"/>
      <c r="C294" s="73"/>
      <c r="D294" s="59"/>
      <c r="E294" s="59"/>
      <c r="F294" s="189"/>
      <c r="G294" s="189"/>
      <c r="H294" s="189"/>
      <c r="I294" s="189"/>
      <c r="J294" s="189"/>
      <c r="K294" s="189"/>
      <c r="L294" s="59"/>
      <c r="M294" s="59"/>
      <c r="N294" s="189"/>
      <c r="O294" s="59"/>
      <c r="P294" s="59"/>
      <c r="Q294" s="189"/>
    </row>
    <row r="295" spans="1:17">
      <c r="A295" s="59"/>
      <c r="B295" s="59"/>
      <c r="C295" s="73"/>
      <c r="D295" s="59"/>
      <c r="E295" s="59"/>
      <c r="F295" s="189"/>
      <c r="G295" s="189"/>
      <c r="H295" s="189"/>
      <c r="I295" s="189"/>
      <c r="J295" s="189"/>
      <c r="K295" s="189"/>
      <c r="L295" s="59"/>
      <c r="M295" s="59"/>
      <c r="N295" s="189"/>
      <c r="O295" s="59"/>
      <c r="P295" s="59"/>
      <c r="Q295" s="189"/>
    </row>
  </sheetData>
  <mergeCells count="62">
    <mergeCell ref="B108:B112"/>
    <mergeCell ref="B58:B62"/>
    <mergeCell ref="B8:B12"/>
    <mergeCell ref="L55:N55"/>
    <mergeCell ref="O55:Q55"/>
    <mergeCell ref="B13:B16"/>
    <mergeCell ref="B52:Q52"/>
    <mergeCell ref="B53:Q53"/>
    <mergeCell ref="B54:Q54"/>
    <mergeCell ref="B44:B50"/>
    <mergeCell ref="B18:B19"/>
    <mergeCell ref="B20:B23"/>
    <mergeCell ref="B24:B36"/>
    <mergeCell ref="B37:B40"/>
    <mergeCell ref="B41:B43"/>
    <mergeCell ref="B68:B69"/>
    <mergeCell ref="B2:Q2"/>
    <mergeCell ref="B4:Q4"/>
    <mergeCell ref="B3:Q3"/>
    <mergeCell ref="G5:H5"/>
    <mergeCell ref="I5:K5"/>
    <mergeCell ref="L5:N5"/>
    <mergeCell ref="O5:Q5"/>
    <mergeCell ref="D5:F5"/>
    <mergeCell ref="B104:Q104"/>
    <mergeCell ref="D105:F105"/>
    <mergeCell ref="L105:N105"/>
    <mergeCell ref="O105:Q105"/>
    <mergeCell ref="G105:H105"/>
    <mergeCell ref="I105:K105"/>
    <mergeCell ref="D55:F55"/>
    <mergeCell ref="G55:H55"/>
    <mergeCell ref="I55:K55"/>
    <mergeCell ref="B103:Q103"/>
    <mergeCell ref="B102:Q102"/>
    <mergeCell ref="B63:B66"/>
    <mergeCell ref="B70:B73"/>
    <mergeCell ref="B74:B86"/>
    <mergeCell ref="B87:B90"/>
    <mergeCell ref="B91:B93"/>
    <mergeCell ref="B94:B100"/>
    <mergeCell ref="B113:B116"/>
    <mergeCell ref="B118:B119"/>
    <mergeCell ref="B120:B123"/>
    <mergeCell ref="B151:Q151"/>
    <mergeCell ref="B152:Q152"/>
    <mergeCell ref="B141:B143"/>
    <mergeCell ref="B144:B150"/>
    <mergeCell ref="B124:B136"/>
    <mergeCell ref="B137:B140"/>
    <mergeCell ref="L153:N153"/>
    <mergeCell ref="O153:Q153"/>
    <mergeCell ref="B156:B158"/>
    <mergeCell ref="B195:B207"/>
    <mergeCell ref="B208:B212"/>
    <mergeCell ref="B213:B217"/>
    <mergeCell ref="B218:B289"/>
    <mergeCell ref="B159:B162"/>
    <mergeCell ref="B163:B181"/>
    <mergeCell ref="B182:B188"/>
    <mergeCell ref="B189:B190"/>
    <mergeCell ref="B191:B194"/>
  </mergeCells>
  <conditionalFormatting sqref="D101 D51">
    <cfRule type="dataBar" priority="15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{1DB97FB5-6AA5-44C1-AE83-E9CF9B2D0C42}</x14:id>
        </ext>
      </extLst>
    </cfRule>
  </conditionalFormatting>
  <conditionalFormatting sqref="D218">
    <cfRule type="cellIs" dxfId="85" priority="12" operator="lessThan">
      <formula>0</formula>
    </cfRule>
  </conditionalFormatting>
  <conditionalFormatting sqref="D218:D289">
    <cfRule type="dataBar" priority="8">
      <dataBar>
        <cfvo type="min"/>
        <cfvo type="max"/>
        <color rgb="FF009FDA"/>
      </dataBar>
      <extLst>
        <ext xmlns:x14="http://schemas.microsoft.com/office/spreadsheetml/2009/9/main" uri="{B025F937-C7B1-47D3-B67F-A62EFF666E3E}">
          <x14:id>{261C72D9-7DDB-4D54-9A31-1D5EE5C6AB41}</x14:id>
        </ext>
      </extLst>
    </cfRule>
  </conditionalFormatting>
  <conditionalFormatting sqref="D7:Q51">
    <cfRule type="cellIs" dxfId="84" priority="1" operator="lessThan">
      <formula>0</formula>
    </cfRule>
  </conditionalFormatting>
  <conditionalFormatting sqref="D57:Q101">
    <cfRule type="cellIs" dxfId="83" priority="2" operator="lessThan">
      <formula>0</formula>
    </cfRule>
  </conditionalFormatting>
  <conditionalFormatting sqref="D107:Q150">
    <cfRule type="cellIs" dxfId="82" priority="3" operator="lessThan">
      <formula>0</formula>
    </cfRule>
  </conditionalFormatting>
  <conditionalFormatting sqref="D155:Q289">
    <cfRule type="cellIs" dxfId="81" priority="6" operator="lessThan">
      <formula>0</formula>
    </cfRule>
  </conditionalFormatting>
  <printOptions horizontalCentered="1" verticalCentered="1"/>
  <pageMargins left="0.25" right="0.25" top="0.75" bottom="0.75" header="0.3" footer="0.3"/>
  <pageSetup scale="42" orientation="landscape" r:id="rId1"/>
  <headerFooter scaleWithDoc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B97FB5-6AA5-44C1-AE83-E9CF9B2D0C42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D101 D51</xm:sqref>
        </x14:conditionalFormatting>
        <x14:conditionalFormatting xmlns:xm="http://schemas.microsoft.com/office/excel/2006/main">
          <x14:cfRule type="dataBar" id="{261C72D9-7DDB-4D54-9A31-1D5EE5C6AB41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D218:D289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616365"/>
  </sheetPr>
  <dimension ref="B1:V89"/>
  <sheetViews>
    <sheetView showGridLines="0" zoomScale="80" zoomScaleNormal="80" workbookViewId="0">
      <selection activeCell="V54" sqref="V54"/>
    </sheetView>
  </sheetViews>
  <sheetFormatPr defaultColWidth="9.21875" defaultRowHeight="14.4"/>
  <cols>
    <col min="1" max="1" width="3.77734375" style="19" customWidth="1"/>
    <col min="2" max="2" width="34.44140625" style="19" bestFit="1" customWidth="1"/>
    <col min="3" max="3" width="26.21875" style="20" bestFit="1" customWidth="1"/>
    <col min="4" max="4" width="17" style="19" customWidth="1"/>
    <col min="5" max="5" width="13.44140625" style="19" bestFit="1" customWidth="1"/>
    <col min="6" max="6" width="12.21875" style="20" bestFit="1" customWidth="1"/>
    <col min="7" max="7" width="16.5546875" style="19" bestFit="1" customWidth="1"/>
    <col min="8" max="8" width="14.21875" style="19" bestFit="1" customWidth="1"/>
    <col min="9" max="9" width="12.21875" style="20" bestFit="1" customWidth="1"/>
    <col min="10" max="10" width="16.77734375" style="20" customWidth="1"/>
    <col min="11" max="11" width="15.5546875" style="20" customWidth="1"/>
    <col min="12" max="12" width="3.77734375" style="19" customWidth="1"/>
    <col min="13" max="13" width="34.44140625" style="19" bestFit="1" customWidth="1"/>
    <col min="14" max="14" width="24.21875" style="19" bestFit="1" customWidth="1"/>
    <col min="15" max="15" width="13.21875" style="19" bestFit="1" customWidth="1"/>
    <col min="16" max="16" width="12.109375" style="19" bestFit="1" customWidth="1"/>
    <col min="17" max="17" width="8.88671875" style="19" bestFit="1" customWidth="1"/>
    <col min="18" max="18" width="16.33203125" style="19" bestFit="1" customWidth="1"/>
    <col min="19" max="19" width="14.44140625" style="19" bestFit="1" customWidth="1"/>
    <col min="20" max="20" width="9.5546875" style="19" bestFit="1" customWidth="1"/>
    <col min="21" max="22" width="14.77734375" style="19" customWidth="1"/>
    <col min="23" max="16384" width="9.21875" style="19"/>
  </cols>
  <sheetData>
    <row r="1" spans="2:22">
      <c r="B1" s="25"/>
      <c r="C1" s="21"/>
      <c r="D1" s="25"/>
      <c r="E1" s="25"/>
      <c r="F1" s="21"/>
      <c r="G1" s="25"/>
      <c r="H1" s="25"/>
      <c r="I1" s="21"/>
      <c r="J1" s="21"/>
      <c r="K1" s="21"/>
    </row>
    <row r="2" spans="2:22" ht="23.4">
      <c r="B2" s="427" t="s">
        <v>129</v>
      </c>
      <c r="C2" s="427"/>
      <c r="D2" s="427"/>
      <c r="E2" s="427"/>
      <c r="F2" s="427"/>
      <c r="G2" s="427"/>
      <c r="H2" s="427"/>
      <c r="I2" s="427"/>
      <c r="J2" s="427"/>
      <c r="K2" s="427"/>
      <c r="M2" s="427" t="s">
        <v>129</v>
      </c>
      <c r="N2" s="427"/>
      <c r="O2" s="427"/>
      <c r="P2" s="427"/>
      <c r="Q2" s="427"/>
      <c r="R2" s="427"/>
      <c r="S2" s="427"/>
      <c r="T2" s="427"/>
      <c r="U2" s="427"/>
      <c r="V2" s="427"/>
    </row>
    <row r="3" spans="2:22" ht="15" thickBot="1">
      <c r="B3" s="428" t="s">
        <v>353</v>
      </c>
      <c r="C3" s="428"/>
      <c r="D3" s="428"/>
      <c r="E3" s="428"/>
      <c r="F3" s="428"/>
      <c r="G3" s="428"/>
      <c r="H3" s="428"/>
      <c r="I3" s="428"/>
      <c r="J3" s="428"/>
      <c r="K3" s="428"/>
      <c r="M3" s="428" t="s">
        <v>362</v>
      </c>
      <c r="N3" s="428"/>
      <c r="O3" s="428"/>
      <c r="P3" s="428"/>
      <c r="Q3" s="428"/>
      <c r="R3" s="428"/>
      <c r="S3" s="428"/>
      <c r="T3" s="428"/>
      <c r="U3" s="428"/>
      <c r="V3" s="428"/>
    </row>
    <row r="4" spans="2:22">
      <c r="B4" s="25"/>
      <c r="C4" s="418"/>
      <c r="D4" s="419" t="s">
        <v>102</v>
      </c>
      <c r="E4" s="420"/>
      <c r="F4" s="421"/>
      <c r="G4" s="422" t="s">
        <v>22</v>
      </c>
      <c r="H4" s="420"/>
      <c r="I4" s="423"/>
      <c r="J4" s="419" t="s">
        <v>27</v>
      </c>
      <c r="K4" s="421"/>
      <c r="M4" s="25"/>
      <c r="N4" s="418"/>
      <c r="O4" s="419" t="s">
        <v>102</v>
      </c>
      <c r="P4" s="420"/>
      <c r="Q4" s="421"/>
      <c r="R4" s="422" t="s">
        <v>22</v>
      </c>
      <c r="S4" s="420"/>
      <c r="T4" s="423"/>
      <c r="U4" s="419" t="s">
        <v>27</v>
      </c>
      <c r="V4" s="421"/>
    </row>
    <row r="5" spans="2:22" ht="29.4" thickBot="1">
      <c r="B5" s="25"/>
      <c r="C5" s="418"/>
      <c r="D5" s="28" t="s">
        <v>19</v>
      </c>
      <c r="E5" s="29" t="s">
        <v>25</v>
      </c>
      <c r="F5" s="23" t="s">
        <v>26</v>
      </c>
      <c r="G5" s="30" t="s">
        <v>19</v>
      </c>
      <c r="H5" s="29" t="s">
        <v>25</v>
      </c>
      <c r="I5" s="35" t="s">
        <v>26</v>
      </c>
      <c r="J5" s="28" t="s">
        <v>19</v>
      </c>
      <c r="K5" s="23" t="s">
        <v>24</v>
      </c>
      <c r="M5" s="25"/>
      <c r="N5" s="418"/>
      <c r="O5" s="28" t="s">
        <v>19</v>
      </c>
      <c r="P5" s="29" t="s">
        <v>25</v>
      </c>
      <c r="Q5" s="23" t="s">
        <v>26</v>
      </c>
      <c r="R5" s="30" t="s">
        <v>19</v>
      </c>
      <c r="S5" s="29" t="s">
        <v>25</v>
      </c>
      <c r="T5" s="35" t="s">
        <v>26</v>
      </c>
      <c r="U5" s="28" t="s">
        <v>19</v>
      </c>
      <c r="V5" s="23" t="s">
        <v>24</v>
      </c>
    </row>
    <row r="6" spans="2:22">
      <c r="B6" s="429" t="str">
        <f>'HOME PAGE'!H5</f>
        <v>4 WEEKS  ENDING 08-10-2025</v>
      </c>
      <c r="C6" s="34" t="s">
        <v>354</v>
      </c>
      <c r="D6" s="8">
        <f>'Regions By Outlet Data'!C4</f>
        <v>37999364.330757901</v>
      </c>
      <c r="E6" s="5">
        <f>'Regions By Outlet Data'!D4</f>
        <v>1648345.3235745132</v>
      </c>
      <c r="F6" s="7">
        <f>'Regions By Outlet Data'!E4</f>
        <v>4.5345230163940681E-2</v>
      </c>
      <c r="G6" s="10">
        <f>'Regions By Outlet Data'!F4</f>
        <v>116123804.01814166</v>
      </c>
      <c r="H6" s="6">
        <f>'Regions By Outlet Data'!G4</f>
        <v>12672866.601136103</v>
      </c>
      <c r="I6" s="12">
        <f>'Regions By Outlet Data'!H4</f>
        <v>0.12250122538815102</v>
      </c>
      <c r="J6" s="36">
        <f>'Regions By Outlet Data'!I4</f>
        <v>93.777007950621794</v>
      </c>
      <c r="K6" s="26">
        <f>'Regions By Outlet Data'!J4</f>
        <v>-2.014698238049391</v>
      </c>
      <c r="M6" s="424" t="str">
        <f>'HOME PAGE'!H5</f>
        <v>4 WEEKS  ENDING 08-10-2025</v>
      </c>
      <c r="N6" s="34" t="s">
        <v>363</v>
      </c>
      <c r="O6" s="8">
        <f>'Regions By Outlet Data'!C12</f>
        <v>37869800.623758435</v>
      </c>
      <c r="P6" s="5">
        <f>'Regions By Outlet Data'!D12</f>
        <v>1628140.993310973</v>
      </c>
      <c r="Q6" s="7">
        <f>'Regions By Outlet Data'!E12</f>
        <v>4.4924570505682195E-2</v>
      </c>
      <c r="R6" s="10">
        <f>'Regions By Outlet Data'!F12</f>
        <v>115231390.60646453</v>
      </c>
      <c r="S6" s="6">
        <f>'Regions By Outlet Data'!G12</f>
        <v>12481492.609578818</v>
      </c>
      <c r="T6" s="12">
        <f>'Regions By Outlet Data'!H12</f>
        <v>0.12147450122001215</v>
      </c>
      <c r="U6" s="36">
        <f>'Regions By Outlet Data'!I12</f>
        <v>93.774774705593629</v>
      </c>
      <c r="V6" s="26">
        <f>'Regions By Outlet Data'!J12</f>
        <v>-1.9888528609202893</v>
      </c>
    </row>
    <row r="7" spans="2:22">
      <c r="B7" s="430"/>
      <c r="C7" s="32" t="s">
        <v>355</v>
      </c>
      <c r="D7" s="9">
        <f>'Regions By Outlet Data'!C5</f>
        <v>49039977.296623126</v>
      </c>
      <c r="E7" s="2">
        <f>'Regions By Outlet Data'!D5</f>
        <v>3939564.2647611946</v>
      </c>
      <c r="F7" s="4">
        <f>'Regions By Outlet Data'!E5</f>
        <v>8.7350957561697376E-2</v>
      </c>
      <c r="G7" s="11">
        <f>'Regions By Outlet Data'!F5</f>
        <v>139281195.06736001</v>
      </c>
      <c r="H7" s="3">
        <f>'Regions By Outlet Data'!G5</f>
        <v>18903615.388637215</v>
      </c>
      <c r="I7" s="13">
        <f>'Regions By Outlet Data'!H5</f>
        <v>0.15703601483838855</v>
      </c>
      <c r="J7" s="37">
        <f>'Regions By Outlet Data'!I5</f>
        <v>100.72250386504567</v>
      </c>
      <c r="K7" s="27">
        <f>'Regions By Outlet Data'!J5</f>
        <v>1.8107162734780928</v>
      </c>
      <c r="M7" s="425"/>
      <c r="N7" s="32" t="s">
        <v>364</v>
      </c>
      <c r="O7" s="9">
        <f>'Regions By Outlet Data'!C13</f>
        <v>48960386.993588984</v>
      </c>
      <c r="P7" s="2">
        <f>'Regions By Outlet Data'!D13</f>
        <v>3923211.7476402074</v>
      </c>
      <c r="Q7" s="4">
        <f>'Regions By Outlet Data'!E13</f>
        <v>8.7110519836456915E-2</v>
      </c>
      <c r="R7" s="11">
        <f>'Regions By Outlet Data'!F13</f>
        <v>138751443.0437831</v>
      </c>
      <c r="S7" s="3">
        <f>'Regions By Outlet Data'!G13</f>
        <v>18747121.494918793</v>
      </c>
      <c r="T7" s="13">
        <f>'Regions By Outlet Data'!H13</f>
        <v>0.15622038650737419</v>
      </c>
      <c r="U7" s="37">
        <f>'Regions By Outlet Data'!I13</f>
        <v>100.90067352085819</v>
      </c>
      <c r="V7" s="27">
        <f>'Regions By Outlet Data'!J13</f>
        <v>1.8585672365541228</v>
      </c>
    </row>
    <row r="8" spans="2:22">
      <c r="B8" s="430"/>
      <c r="C8" s="32" t="s">
        <v>356</v>
      </c>
      <c r="D8" s="9">
        <f>'Regions By Outlet Data'!C6</f>
        <v>41678629.385657571</v>
      </c>
      <c r="E8" s="2">
        <f>'Regions By Outlet Data'!D6</f>
        <v>3174369.6037040576</v>
      </c>
      <c r="F8" s="4">
        <f>'Regions By Outlet Data'!E6</f>
        <v>8.2442036846838609E-2</v>
      </c>
      <c r="G8" s="11">
        <f>'Regions By Outlet Data'!F6</f>
        <v>124146258.05556272</v>
      </c>
      <c r="H8" s="3">
        <f>'Regions By Outlet Data'!G6</f>
        <v>15672829.923632592</v>
      </c>
      <c r="I8" s="13">
        <f>'Regions By Outlet Data'!H6</f>
        <v>0.14448543015134185</v>
      </c>
      <c r="J8" s="37">
        <f>'Regions By Outlet Data'!I6</f>
        <v>99.62357326937888</v>
      </c>
      <c r="K8" s="27">
        <f>'Regions By Outlet Data'!J6</f>
        <v>1.3472854311087161</v>
      </c>
      <c r="M8" s="425"/>
      <c r="N8" s="32" t="s">
        <v>365</v>
      </c>
      <c r="O8" s="9">
        <f>'Regions By Outlet Data'!C14</f>
        <v>41558125.853385843</v>
      </c>
      <c r="P8" s="2">
        <f>'Regions By Outlet Data'!D14</f>
        <v>3143419.900243409</v>
      </c>
      <c r="Q8" s="4">
        <f>'Regions By Outlet Data'!E14</f>
        <v>8.1828555555721189E-2</v>
      </c>
      <c r="R8" s="11">
        <f>'Regions By Outlet Data'!F14</f>
        <v>123339206.63363764</v>
      </c>
      <c r="S8" s="3">
        <f>'Regions By Outlet Data'!G14</f>
        <v>15410032.675172716</v>
      </c>
      <c r="T8" s="13">
        <f>'Regions By Outlet Data'!H14</f>
        <v>0.14277912180726093</v>
      </c>
      <c r="U8" s="37">
        <f>'Regions By Outlet Data'!I14</f>
        <v>99.673018470651726</v>
      </c>
      <c r="V8" s="27">
        <f>'Regions By Outlet Data'!J14</f>
        <v>1.3582704012600004</v>
      </c>
    </row>
    <row r="9" spans="2:22">
      <c r="B9" s="430"/>
      <c r="C9" s="32" t="s">
        <v>357</v>
      </c>
      <c r="D9" s="9">
        <f>'Regions By Outlet Data'!C7</f>
        <v>64710862.380141474</v>
      </c>
      <c r="E9" s="2">
        <f>'Regions By Outlet Data'!D7</f>
        <v>3416585.1904544979</v>
      </c>
      <c r="F9" s="4">
        <f>'Regions By Outlet Data'!E7</f>
        <v>5.5740688153988915E-2</v>
      </c>
      <c r="G9" s="11">
        <f>'Regions By Outlet Data'!F7</f>
        <v>206254850.58769223</v>
      </c>
      <c r="H9" s="3">
        <f>'Regions By Outlet Data'!G7</f>
        <v>20374578.422806621</v>
      </c>
      <c r="I9" s="13">
        <f>'Regions By Outlet Data'!H7</f>
        <v>0.1096113007879249</v>
      </c>
      <c r="J9" s="37">
        <f>'Regions By Outlet Data'!I7</f>
        <v>109.36373261080226</v>
      </c>
      <c r="K9" s="27">
        <f>'Regions By Outlet Data'!J7</f>
        <v>-1.2495659546366369</v>
      </c>
      <c r="M9" s="425"/>
      <c r="N9" s="32" t="s">
        <v>366</v>
      </c>
      <c r="O9" s="9">
        <f>'Regions By Outlet Data'!C15</f>
        <v>64328344.763908781</v>
      </c>
      <c r="P9" s="2">
        <f>'Regions By Outlet Data'!D15</f>
        <v>3333582.2580232471</v>
      </c>
      <c r="Q9" s="4">
        <f>'Regions By Outlet Data'!E15</f>
        <v>5.4653582062912071E-2</v>
      </c>
      <c r="R9" s="11">
        <f>'Regions By Outlet Data'!F15</f>
        <v>203702262.4430891</v>
      </c>
      <c r="S9" s="3">
        <f>'Regions By Outlet Data'!G15</f>
        <v>19705868.246600747</v>
      </c>
      <c r="T9" s="13">
        <f>'Regions By Outlet Data'!H15</f>
        <v>0.1070992088331742</v>
      </c>
      <c r="U9" s="37">
        <f>'Regions By Outlet Data'!I15</f>
        <v>109.08661958304653</v>
      </c>
      <c r="V9" s="27">
        <f>'Regions By Outlet Data'!J15</f>
        <v>-1.285949811744544</v>
      </c>
    </row>
    <row r="10" spans="2:22">
      <c r="B10" s="430"/>
      <c r="C10" s="32" t="s">
        <v>358</v>
      </c>
      <c r="D10" s="9">
        <f>'Regions By Outlet Data'!C8</f>
        <v>23704120.643366218</v>
      </c>
      <c r="E10" s="2">
        <f>'Regions By Outlet Data'!D8</f>
        <v>1987842.0568573214</v>
      </c>
      <c r="F10" s="4">
        <f>'Regions By Outlet Data'!E8</f>
        <v>9.1536956893353547E-2</v>
      </c>
      <c r="G10" s="11">
        <f>'Regions By Outlet Data'!F8</f>
        <v>66038257.323601924</v>
      </c>
      <c r="H10" s="3">
        <f>'Regions By Outlet Data'!G8</f>
        <v>8438930.1271891519</v>
      </c>
      <c r="I10" s="13">
        <f>'Regions By Outlet Data'!H8</f>
        <v>0.14651091493503973</v>
      </c>
      <c r="J10" s="37">
        <f>'Regions By Outlet Data'!I8</f>
        <v>105.93255171158837</v>
      </c>
      <c r="K10" s="27">
        <f>'Regions By Outlet Data'!J8</f>
        <v>2.3033225070909538</v>
      </c>
      <c r="M10" s="425"/>
      <c r="N10" s="32" t="s">
        <v>367</v>
      </c>
      <c r="O10" s="9">
        <f>'Regions By Outlet Data'!C16</f>
        <v>23640500.495044131</v>
      </c>
      <c r="P10" s="2">
        <f>'Regions By Outlet Data'!D16</f>
        <v>1972760.3608368374</v>
      </c>
      <c r="Q10" s="4">
        <f>'Regions By Outlet Data'!E16</f>
        <v>9.1045967351362195E-2</v>
      </c>
      <c r="R10" s="11">
        <f>'Regions By Outlet Data'!F16</f>
        <v>65628810.285997286</v>
      </c>
      <c r="S10" s="3">
        <f>'Regions By Outlet Data'!G16</f>
        <v>8313103.4212428555</v>
      </c>
      <c r="T10" s="13">
        <f>'Regions By Outlet Data'!H16</f>
        <v>0.14504058095033098</v>
      </c>
      <c r="U10" s="37">
        <f>'Regions By Outlet Data'!I16</f>
        <v>106.00716546847198</v>
      </c>
      <c r="V10" s="27">
        <f>'Regions By Outlet Data'!J16</f>
        <v>2.3279566276758459</v>
      </c>
    </row>
    <row r="11" spans="2:22">
      <c r="B11" s="430"/>
      <c r="C11" s="32" t="s">
        <v>359</v>
      </c>
      <c r="D11" s="9">
        <f>'Regions By Outlet Data'!C9</f>
        <v>35159201.134351365</v>
      </c>
      <c r="E11" s="2">
        <f>'Regions By Outlet Data'!D9</f>
        <v>2405672.0049941912</v>
      </c>
      <c r="F11" s="4">
        <f>'Regions By Outlet Data'!E9</f>
        <v>7.3447719037945558E-2</v>
      </c>
      <c r="G11" s="11">
        <f>'Regions By Outlet Data'!F9</f>
        <v>100440800.07697611</v>
      </c>
      <c r="H11" s="3">
        <f>'Regions By Outlet Data'!G9</f>
        <v>12113709.336571977</v>
      </c>
      <c r="I11" s="13">
        <f>'Regions By Outlet Data'!H9</f>
        <v>0.13714602434008064</v>
      </c>
      <c r="J11" s="37">
        <f>'Regions By Outlet Data'!I9</f>
        <v>81.865289422731379</v>
      </c>
      <c r="K11" s="27">
        <f>'Regions By Outlet Data'!J9</f>
        <v>0.43046156272941971</v>
      </c>
      <c r="M11" s="425"/>
      <c r="N11" s="32" t="s">
        <v>368</v>
      </c>
      <c r="O11" s="9">
        <f>'Regions By Outlet Data'!C17</f>
        <v>35096884.772873558</v>
      </c>
      <c r="P11" s="2">
        <f>'Regions By Outlet Data'!D17</f>
        <v>2392499.8978947476</v>
      </c>
      <c r="Q11" s="4">
        <f>'Regions By Outlet Data'!E17</f>
        <v>7.3155324799433263E-2</v>
      </c>
      <c r="R11" s="11">
        <f>'Regions By Outlet Data'!F17</f>
        <v>100020014.78715958</v>
      </c>
      <c r="S11" s="3">
        <f>'Regions By Outlet Data'!G17</f>
        <v>11988460.390341938</v>
      </c>
      <c r="T11" s="13">
        <f>'Regions By Outlet Data'!H17</f>
        <v>0.1361836726897023</v>
      </c>
      <c r="U11" s="37">
        <f>'Regions By Outlet Data'!I17</f>
        <v>81.997826923594303</v>
      </c>
      <c r="V11" s="27">
        <f>'Regions By Outlet Data'!J17</f>
        <v>0.4637311585246664</v>
      </c>
    </row>
    <row r="12" spans="2:22">
      <c r="B12" s="430"/>
      <c r="C12" s="32" t="s">
        <v>360</v>
      </c>
      <c r="D12" s="9">
        <f>'Regions By Outlet Data'!C10</f>
        <v>47437339.844531894</v>
      </c>
      <c r="E12" s="2">
        <f>'Regions By Outlet Data'!D10</f>
        <v>2412627.0253065154</v>
      </c>
      <c r="F12" s="4">
        <f>'Regions By Outlet Data'!E10</f>
        <v>5.3584506690653073E-2</v>
      </c>
      <c r="G12" s="11">
        <f>'Regions By Outlet Data'!F10</f>
        <v>137805931.67802584</v>
      </c>
      <c r="H12" s="3">
        <f>'Regions By Outlet Data'!G10</f>
        <v>15449593.020786136</v>
      </c>
      <c r="I12" s="13">
        <f>'Regions By Outlet Data'!H10</f>
        <v>0.12626720601754454</v>
      </c>
      <c r="J12" s="37">
        <f>'Regions By Outlet Data'!I10</f>
        <v>99.266097507846595</v>
      </c>
      <c r="K12" s="27">
        <f>'Regions By Outlet Data'!J10</f>
        <v>-1.339663769883515</v>
      </c>
      <c r="M12" s="425"/>
      <c r="N12" s="32" t="s">
        <v>369</v>
      </c>
      <c r="O12" s="9">
        <f>'Regions By Outlet Data'!C18</f>
        <v>47236480.289847106</v>
      </c>
      <c r="P12" s="2">
        <f>'Regions By Outlet Data'!D18</f>
        <v>2331635.2767734453</v>
      </c>
      <c r="Q12" s="4">
        <f>'Regions By Outlet Data'!E18</f>
        <v>5.1923913245766902E-2</v>
      </c>
      <c r="R12" s="11">
        <f>'Regions By Outlet Data'!F18</f>
        <v>136603278.20973003</v>
      </c>
      <c r="S12" s="3">
        <f>'Regions By Outlet Data'!G18</f>
        <v>14920174.158183113</v>
      </c>
      <c r="T12" s="13">
        <f>'Regions By Outlet Data'!H18</f>
        <v>0.12261500291661435</v>
      </c>
      <c r="U12" s="37">
        <f>'Regions By Outlet Data'!I18</f>
        <v>99.18160266453576</v>
      </c>
      <c r="V12" s="27">
        <f>'Regions By Outlet Data'!J18</f>
        <v>-1.4295893988762884</v>
      </c>
    </row>
    <row r="13" spans="2:22" ht="15" thickBot="1">
      <c r="B13" s="431"/>
      <c r="C13" s="33" t="s">
        <v>361</v>
      </c>
      <c r="D13" s="176">
        <f>'Regions By Outlet Data'!C11</f>
        <v>42263490.526412018</v>
      </c>
      <c r="E13" s="177">
        <f>'Regions By Outlet Data'!D11</f>
        <v>2730856.1490767524</v>
      </c>
      <c r="F13" s="178">
        <f>'Regions By Outlet Data'!E11</f>
        <v>6.9078526945889521E-2</v>
      </c>
      <c r="G13" s="179">
        <f>'Regions By Outlet Data'!F11</f>
        <v>124340161.06820267</v>
      </c>
      <c r="H13" s="180">
        <f>'Regions By Outlet Data'!G11</f>
        <v>14150133.517319113</v>
      </c>
      <c r="I13" s="181">
        <f>'Regions By Outlet Data'!H11</f>
        <v>0.12841573626782934</v>
      </c>
      <c r="J13" s="182">
        <f>'Regions By Outlet Data'!I11</f>
        <v>109.3066356943208</v>
      </c>
      <c r="K13" s="183">
        <f>'Regions By Outlet Data'!J11</f>
        <v>0.13037901535065544</v>
      </c>
      <c r="M13" s="426"/>
      <c r="N13" s="33" t="s">
        <v>370</v>
      </c>
      <c r="O13" s="176">
        <f>'Regions By Outlet Data'!C19</f>
        <v>42144509.585100688</v>
      </c>
      <c r="P13" s="177">
        <f>'Regions By Outlet Data'!D19</f>
        <v>2702564.107523106</v>
      </c>
      <c r="Q13" s="178">
        <f>'Regions By Outlet Data'!E19</f>
        <v>6.8520050793627593E-2</v>
      </c>
      <c r="R13" s="179">
        <f>'Regions By Outlet Data'!F19</f>
        <v>123540604.55991381</v>
      </c>
      <c r="S13" s="180">
        <f>'Regions By Outlet Data'!G19</f>
        <v>13900244.963199303</v>
      </c>
      <c r="T13" s="181">
        <f>'Regions By Outlet Data'!H19</f>
        <v>0.12678036641185769</v>
      </c>
      <c r="U13" s="182">
        <f>'Regions By Outlet Data'!I19</f>
        <v>109.36922634123259</v>
      </c>
      <c r="V13" s="183">
        <f>'Regions By Outlet Data'!J19</f>
        <v>0.14676359294207941</v>
      </c>
    </row>
    <row r="14" spans="2:22">
      <c r="B14" s="429" t="str">
        <f>'HOME PAGE'!H6</f>
        <v>LATEST 52 WEEKS ENDING 08-10-2025</v>
      </c>
      <c r="C14" s="34" t="s">
        <v>354</v>
      </c>
      <c r="D14" s="8">
        <f>'Regions By Outlet Data'!C44</f>
        <v>471226965.35162365</v>
      </c>
      <c r="E14" s="5">
        <f>'Regions By Outlet Data'!D44</f>
        <v>39326842.689980268</v>
      </c>
      <c r="F14" s="7">
        <f>'Regions By Outlet Data'!E44</f>
        <v>9.1055409865649584E-2</v>
      </c>
      <c r="G14" s="10">
        <f>'Regions By Outlet Data'!F44</f>
        <v>1379096775.3625991</v>
      </c>
      <c r="H14" s="6">
        <f>'Regions By Outlet Data'!G44</f>
        <v>150093045.07234621</v>
      </c>
      <c r="I14" s="12">
        <f>'Regions By Outlet Data'!H44</f>
        <v>0.12212578479066036</v>
      </c>
      <c r="J14" s="36">
        <f>'Regions By Outlet Data'!I44</f>
        <v>92.779273961491299</v>
      </c>
      <c r="K14" s="26">
        <f>'Regions By Outlet Data'!J44</f>
        <v>-0.61137333473635636</v>
      </c>
      <c r="M14" s="424" t="str">
        <f>'HOME PAGE'!H6</f>
        <v>LATEST 52 WEEKS ENDING 08-10-2025</v>
      </c>
      <c r="N14" s="34" t="s">
        <v>363</v>
      </c>
      <c r="O14" s="8">
        <f>'Regions By Outlet Data'!C52</f>
        <v>469787492.62674576</v>
      </c>
      <c r="P14" s="5">
        <f>'Regions By Outlet Data'!D52</f>
        <v>39118020.959353626</v>
      </c>
      <c r="Q14" s="7">
        <f>'Regions By Outlet Data'!E52</f>
        <v>9.0830726422059097E-2</v>
      </c>
      <c r="R14" s="10">
        <f>'Regions By Outlet Data'!F52</f>
        <v>1369787616.3125675</v>
      </c>
      <c r="S14" s="6">
        <f>'Regions By Outlet Data'!G52</f>
        <v>148503845.41813612</v>
      </c>
      <c r="T14" s="12">
        <f>'Regions By Outlet Data'!H52</f>
        <v>0.12159651094796453</v>
      </c>
      <c r="U14" s="36">
        <f>'Regions By Outlet Data'!I52</f>
        <v>92.744557489309642</v>
      </c>
      <c r="V14" s="26">
        <f>'Regions By Outlet Data'!J52</f>
        <v>-0.62900525310890032</v>
      </c>
    </row>
    <row r="15" spans="2:22">
      <c r="B15" s="430"/>
      <c r="C15" s="32" t="s">
        <v>355</v>
      </c>
      <c r="D15" s="9">
        <f>'Regions By Outlet Data'!C45</f>
        <v>615678919.12460852</v>
      </c>
      <c r="E15" s="2">
        <f>'Regions By Outlet Data'!D45</f>
        <v>61071972.597203255</v>
      </c>
      <c r="F15" s="4">
        <f>'Regions By Outlet Data'!E45</f>
        <v>0.11011757602315833</v>
      </c>
      <c r="G15" s="11">
        <f>'Regions By Outlet Data'!F45</f>
        <v>1701422570.3918836</v>
      </c>
      <c r="H15" s="3">
        <f>'Regions By Outlet Data'!G45</f>
        <v>217836945.63037562</v>
      </c>
      <c r="I15" s="13">
        <f>'Regions By Outlet Data'!H45</f>
        <v>0.14683139415387214</v>
      </c>
      <c r="J15" s="37">
        <f>'Regions By Outlet Data'!I45</f>
        <v>100.88609946323928</v>
      </c>
      <c r="K15" s="27">
        <f>'Regions By Outlet Data'!J45</f>
        <v>1.0789675992529624</v>
      </c>
      <c r="M15" s="425"/>
      <c r="N15" s="32" t="s">
        <v>364</v>
      </c>
      <c r="O15" s="9">
        <f>'Regions By Outlet Data'!C53</f>
        <v>614819190.19389188</v>
      </c>
      <c r="P15" s="2">
        <f>'Regions By Outlet Data'!D53</f>
        <v>60949442.989191175</v>
      </c>
      <c r="Q15" s="4">
        <f>'Regions By Outlet Data'!E53</f>
        <v>0.11004291766574012</v>
      </c>
      <c r="R15" s="11">
        <f>'Regions By Outlet Data'!F53</f>
        <v>1696160013.1270339</v>
      </c>
      <c r="S15" s="3">
        <f>'Regions By Outlet Data'!G53</f>
        <v>216893628.05256128</v>
      </c>
      <c r="T15" s="13">
        <f>'Regions By Outlet Data'!H53</f>
        <v>0.14662242733356096</v>
      </c>
      <c r="U15" s="37">
        <f>'Regions By Outlet Data'!I53</f>
        <v>101.01610301126705</v>
      </c>
      <c r="V15" s="27">
        <f>'Regions By Outlet Data'!J53</f>
        <v>1.0751010337875044</v>
      </c>
    </row>
    <row r="16" spans="2:22">
      <c r="B16" s="430"/>
      <c r="C16" s="32" t="s">
        <v>356</v>
      </c>
      <c r="D16" s="9">
        <f>'Regions By Outlet Data'!C46</f>
        <v>520351961.53992206</v>
      </c>
      <c r="E16" s="2">
        <f>'Regions By Outlet Data'!D46</f>
        <v>50325962.454102874</v>
      </c>
      <c r="F16" s="4">
        <f>'Regions By Outlet Data'!E46</f>
        <v>0.10707059301397105</v>
      </c>
      <c r="G16" s="11">
        <f>'Regions By Outlet Data'!F46</f>
        <v>1499957918.8589501</v>
      </c>
      <c r="H16" s="3">
        <f>'Regions By Outlet Data'!G46</f>
        <v>190568618.90141869</v>
      </c>
      <c r="I16" s="13">
        <f>'Regions By Outlet Data'!H46</f>
        <v>0.14554007651322609</v>
      </c>
      <c r="J16" s="37">
        <f>'Regions By Outlet Data'!I46</f>
        <v>99.23084213271774</v>
      </c>
      <c r="K16" s="27">
        <f>'Regions By Outlet Data'!J46</f>
        <v>0.79107330062358017</v>
      </c>
      <c r="M16" s="425"/>
      <c r="N16" s="32" t="s">
        <v>365</v>
      </c>
      <c r="O16" s="9">
        <f>'Regions By Outlet Data'!C54</f>
        <v>519140642.68912482</v>
      </c>
      <c r="P16" s="2">
        <f>'Regions By Outlet Data'!D54</f>
        <v>50245380.163995862</v>
      </c>
      <c r="Q16" s="4">
        <f>'Regions By Outlet Data'!E54</f>
        <v>0.10715693712367827</v>
      </c>
      <c r="R16" s="11">
        <f>'Regions By Outlet Data'!F54</f>
        <v>1492206614.1424875</v>
      </c>
      <c r="S16" s="3">
        <f>'Regions By Outlet Data'!G54</f>
        <v>189444972.05072355</v>
      </c>
      <c r="T16" s="13">
        <f>'Regions By Outlet Data'!H54</f>
        <v>0.14541798432639103</v>
      </c>
      <c r="U16" s="37">
        <f>'Regions By Outlet Data'!I54</f>
        <v>99.266031422041152</v>
      </c>
      <c r="V16" s="27">
        <f>'Regions By Outlet Data'!J54</f>
        <v>0.80047643434126314</v>
      </c>
    </row>
    <row r="17" spans="2:22">
      <c r="B17" s="430"/>
      <c r="C17" s="32" t="s">
        <v>357</v>
      </c>
      <c r="D17" s="9">
        <f>'Regions By Outlet Data'!C47</f>
        <v>821900844.0400722</v>
      </c>
      <c r="E17" s="2">
        <f>'Regions By Outlet Data'!D47</f>
        <v>60353262.252079248</v>
      </c>
      <c r="F17" s="4">
        <f>'Regions By Outlet Data'!E47</f>
        <v>7.9250809398382388E-2</v>
      </c>
      <c r="G17" s="11">
        <f>'Regions By Outlet Data'!F47</f>
        <v>2538174849.2755742</v>
      </c>
      <c r="H17" s="3">
        <f>'Regions By Outlet Data'!G47</f>
        <v>255399706.16351509</v>
      </c>
      <c r="I17" s="13">
        <f>'Regions By Outlet Data'!H47</f>
        <v>0.11188123671932666</v>
      </c>
      <c r="J17" s="37">
        <f>'Regions By Outlet Data'!I47</f>
        <v>110.81954382002945</v>
      </c>
      <c r="K17" s="27">
        <f>'Regions By Outlet Data'!J47</f>
        <v>-1.950356870372886</v>
      </c>
      <c r="M17" s="425"/>
      <c r="N17" s="32" t="s">
        <v>366</v>
      </c>
      <c r="O17" s="9">
        <f>'Regions By Outlet Data'!C55</f>
        <v>818117888.7774328</v>
      </c>
      <c r="P17" s="2">
        <f>'Regions By Outlet Data'!D55</f>
        <v>60261623.142775893</v>
      </c>
      <c r="Q17" s="4">
        <f>'Regions By Outlet Data'!E55</f>
        <v>7.9515900145406299E-2</v>
      </c>
      <c r="R17" s="11">
        <f>'Regions By Outlet Data'!F55</f>
        <v>2513975382.4366522</v>
      </c>
      <c r="S17" s="3">
        <f>'Regions By Outlet Data'!G55</f>
        <v>253857753.92342854</v>
      </c>
      <c r="T17" s="13">
        <f>'Regions By Outlet Data'!H55</f>
        <v>0.11232059372521426</v>
      </c>
      <c r="U17" s="37">
        <f>'Regions By Outlet Data'!I55</f>
        <v>110.60607182267808</v>
      </c>
      <c r="V17" s="27">
        <f>'Regions By Outlet Data'!J55</f>
        <v>-1.9173121285221981</v>
      </c>
    </row>
    <row r="18" spans="2:22">
      <c r="B18" s="430"/>
      <c r="C18" s="32" t="s">
        <v>358</v>
      </c>
      <c r="D18" s="9">
        <f>'Regions By Outlet Data'!C48</f>
        <v>298016492.88989753</v>
      </c>
      <c r="E18" s="2">
        <f>'Regions By Outlet Data'!D48</f>
        <v>28468400.161867738</v>
      </c>
      <c r="F18" s="4">
        <f>'Regions By Outlet Data'!E48</f>
        <v>0.10561529066574384</v>
      </c>
      <c r="G18" s="11">
        <f>'Regions By Outlet Data'!F48</f>
        <v>809821469.47262609</v>
      </c>
      <c r="H18" s="3">
        <f>'Regions By Outlet Data'!G48</f>
        <v>100035546.10567224</v>
      </c>
      <c r="I18" s="13">
        <f>'Regions By Outlet Data'!H48</f>
        <v>0.14093763036485951</v>
      </c>
      <c r="J18" s="37">
        <f>'Regions By Outlet Data'!I48</f>
        <v>106.25434030508522</v>
      </c>
      <c r="K18" s="27">
        <f>'Regions By Outlet Data'!J48</f>
        <v>0.70831920440365082</v>
      </c>
      <c r="M18" s="425"/>
      <c r="N18" s="32" t="s">
        <v>367</v>
      </c>
      <c r="O18" s="9">
        <f>'Regions By Outlet Data'!C56</f>
        <v>297408324.63798141</v>
      </c>
      <c r="P18" s="2">
        <f>'Regions By Outlet Data'!D56</f>
        <v>28410129.11907059</v>
      </c>
      <c r="Q18" s="4">
        <f>'Regions By Outlet Data'!E56</f>
        <v>0.10561457137013891</v>
      </c>
      <c r="R18" s="11">
        <f>'Regions By Outlet Data'!F56</f>
        <v>806150421.97201717</v>
      </c>
      <c r="S18" s="3">
        <f>'Regions By Outlet Data'!G56</f>
        <v>99544374.024495363</v>
      </c>
      <c r="T18" s="13">
        <f>'Regions By Outlet Data'!H56</f>
        <v>0.14087676480217209</v>
      </c>
      <c r="U18" s="37">
        <f>'Regions By Outlet Data'!I56</f>
        <v>106.32261468873972</v>
      </c>
      <c r="V18" s="27">
        <f>'Regions By Outlet Data'!J56</f>
        <v>0.71025318708757368</v>
      </c>
    </row>
    <row r="19" spans="2:22">
      <c r="B19" s="430"/>
      <c r="C19" s="32" t="s">
        <v>359</v>
      </c>
      <c r="D19" s="9">
        <f>'Regions By Outlet Data'!C49</f>
        <v>433621160.31163383</v>
      </c>
      <c r="E19" s="2">
        <f>'Regions By Outlet Data'!D49</f>
        <v>44590553.392505646</v>
      </c>
      <c r="F19" s="4">
        <f>'Regions By Outlet Data'!E49</f>
        <v>0.11461965356822207</v>
      </c>
      <c r="G19" s="11">
        <f>'Regions By Outlet Data'!F49</f>
        <v>1211001039.6867807</v>
      </c>
      <c r="H19" s="3">
        <f>'Regions By Outlet Data'!G49</f>
        <v>160085701.0971992</v>
      </c>
      <c r="I19" s="13">
        <f>'Regions By Outlet Data'!H49</f>
        <v>0.15232977883075524</v>
      </c>
      <c r="J19" s="37">
        <f>'Regions By Outlet Data'!I49</f>
        <v>80.55120930985801</v>
      </c>
      <c r="K19" s="27">
        <f>'Regions By Outlet Data'!J49</f>
        <v>1.1833638015348527</v>
      </c>
      <c r="M19" s="425"/>
      <c r="N19" s="32" t="s">
        <v>368</v>
      </c>
      <c r="O19" s="9">
        <f>'Regions By Outlet Data'!C57</f>
        <v>432929532.77252519</v>
      </c>
      <c r="P19" s="2">
        <f>'Regions By Outlet Data'!D57</f>
        <v>44501113.709121227</v>
      </c>
      <c r="Q19" s="4">
        <f>'Regions By Outlet Data'!E57</f>
        <v>0.11456709016406243</v>
      </c>
      <c r="R19" s="11">
        <f>'Regions By Outlet Data'!F57</f>
        <v>1206657719.6551502</v>
      </c>
      <c r="S19" s="3">
        <f>'Regions By Outlet Data'!G57</f>
        <v>159375564.19786441</v>
      </c>
      <c r="T19" s="13">
        <f>'Regions By Outlet Data'!H57</f>
        <v>0.15218015829580767</v>
      </c>
      <c r="U19" s="37">
        <f>'Regions By Outlet Data'!I57</f>
        <v>80.638967484387422</v>
      </c>
      <c r="V19" s="27">
        <f>'Regions By Outlet Data'!J57</f>
        <v>1.1820702435858976</v>
      </c>
    </row>
    <row r="20" spans="2:22">
      <c r="B20" s="430"/>
      <c r="C20" s="32" t="s">
        <v>360</v>
      </c>
      <c r="D20" s="9">
        <f>'Regions By Outlet Data'!C50</f>
        <v>605432319.06056082</v>
      </c>
      <c r="E20" s="2">
        <f>'Regions By Outlet Data'!D50</f>
        <v>52891897.504564762</v>
      </c>
      <c r="F20" s="4">
        <f>'Regions By Outlet Data'!E50</f>
        <v>9.5724937834624185E-2</v>
      </c>
      <c r="G20" s="11">
        <f>'Regions By Outlet Data'!F50</f>
        <v>1687777679.4165375</v>
      </c>
      <c r="H20" s="3">
        <f>'Regions By Outlet Data'!G50</f>
        <v>203997375.12744212</v>
      </c>
      <c r="I20" s="13">
        <f>'Regions By Outlet Data'!H50</f>
        <v>0.13748489216210533</v>
      </c>
      <c r="J20" s="37">
        <f>'Regions By Outlet Data'!I50</f>
        <v>101.07576036078656</v>
      </c>
      <c r="K20" s="27">
        <f>'Regions By Outlet Data'!J50</f>
        <v>-0.23246179285915503</v>
      </c>
      <c r="M20" s="425"/>
      <c r="N20" s="32" t="s">
        <v>369</v>
      </c>
      <c r="O20" s="9">
        <f>'Regions By Outlet Data'!C58</f>
        <v>603675048.76955366</v>
      </c>
      <c r="P20" s="2">
        <f>'Regions By Outlet Data'!D58</f>
        <v>52581165.198836327</v>
      </c>
      <c r="Q20" s="4">
        <f>'Regions By Outlet Data'!E58</f>
        <v>9.5412354893409046E-2</v>
      </c>
      <c r="R20" s="11">
        <f>'Regions By Outlet Data'!F58</f>
        <v>1677331923.3151579</v>
      </c>
      <c r="S20" s="3">
        <f>'Regions By Outlet Data'!G58</f>
        <v>201643624.59672499</v>
      </c>
      <c r="T20" s="13">
        <f>'Regions By Outlet Data'!H58</f>
        <v>0.13664377820969589</v>
      </c>
      <c r="U20" s="37">
        <f>'Regions By Outlet Data'!I58</f>
        <v>101.05336745426511</v>
      </c>
      <c r="V20" s="27">
        <f>'Regions By Outlet Data'!J58</f>
        <v>-0.25982827623776927</v>
      </c>
    </row>
    <row r="21" spans="2:22" ht="15" thickBot="1">
      <c r="B21" s="431"/>
      <c r="C21" s="33" t="s">
        <v>361</v>
      </c>
      <c r="D21" s="176">
        <f>'Regions By Outlet Data'!C51</f>
        <v>520405331.99312544</v>
      </c>
      <c r="E21" s="177">
        <f>'Regions By Outlet Data'!D51</f>
        <v>46437676.35887897</v>
      </c>
      <c r="F21" s="178">
        <f>'Regions By Outlet Data'!E51</f>
        <v>9.7976466973759516E-2</v>
      </c>
      <c r="G21" s="179">
        <f>'Regions By Outlet Data'!F51</f>
        <v>1479704568.7804379</v>
      </c>
      <c r="H21" s="180">
        <f>'Regions By Outlet Data'!G51</f>
        <v>165418073.80555105</v>
      </c>
      <c r="I21" s="181">
        <f>'Regions By Outlet Data'!H51</f>
        <v>0.12586150313346392</v>
      </c>
      <c r="J21" s="182">
        <f>'Regions By Outlet Data'!I51</f>
        <v>107.38007366260918</v>
      </c>
      <c r="K21" s="183">
        <f>'Regions By Outlet Data'!J51</f>
        <v>-2.6259116565398699E-2</v>
      </c>
      <c r="M21" s="426"/>
      <c r="N21" s="33" t="s">
        <v>370</v>
      </c>
      <c r="O21" s="176">
        <f>'Regions By Outlet Data'!C59</f>
        <v>519261036.51104045</v>
      </c>
      <c r="P21" s="177">
        <f>'Regions By Outlet Data'!D59</f>
        <v>46314365.60293287</v>
      </c>
      <c r="Q21" s="178">
        <f>'Regions By Outlet Data'!E59</f>
        <v>9.792724730254343E-2</v>
      </c>
      <c r="R21" s="179">
        <f>'Regions By Outlet Data'!F59</f>
        <v>1472397871.395278</v>
      </c>
      <c r="S21" s="180">
        <f>'Regions By Outlet Data'!G59</f>
        <v>164199104.04095936</v>
      </c>
      <c r="T21" s="181">
        <f>'Regions By Outlet Data'!H59</f>
        <v>0.12551540953752247</v>
      </c>
      <c r="U21" s="182">
        <f>'Regions By Outlet Data'!I59</f>
        <v>107.43204528054181</v>
      </c>
      <c r="V21" s="183">
        <f>'Regions By Outlet Data'!J59</f>
        <v>-2.9514487210946072E-2</v>
      </c>
    </row>
    <row r="22" spans="2:22">
      <c r="B22" s="429" t="str">
        <f>'HOME PAGE'!H7</f>
        <v>YTD Ending 08-10-2025</v>
      </c>
      <c r="C22" s="31" t="s">
        <v>354</v>
      </c>
      <c r="D22" s="8">
        <f>'Regions By Outlet Data'!C84</f>
        <v>302311382.86531508</v>
      </c>
      <c r="E22" s="5">
        <f>'Regions By Outlet Data'!D84</f>
        <v>25841470.27854377</v>
      </c>
      <c r="F22" s="7">
        <f>'Regions By Outlet Data'!E84</f>
        <v>9.3469376239750171E-2</v>
      </c>
      <c r="G22" s="10">
        <f>'Regions By Outlet Data'!F84</f>
        <v>893541708.08505177</v>
      </c>
      <c r="H22" s="6">
        <f>'Regions By Outlet Data'!G84</f>
        <v>108864867.28494096</v>
      </c>
      <c r="I22" s="12">
        <f>'Regions By Outlet Data'!H84</f>
        <v>0.13873847375683321</v>
      </c>
      <c r="J22" s="36">
        <f>'Regions By Outlet Data'!I84</f>
        <v>92.413319690699069</v>
      </c>
      <c r="K22" s="26">
        <f>'Regions By Outlet Data'!J84</f>
        <v>-0.57823906929262137</v>
      </c>
      <c r="M22" s="424" t="str">
        <f>'HOME PAGE'!H7</f>
        <v>YTD Ending 08-10-2025</v>
      </c>
      <c r="N22" s="31" t="s">
        <v>363</v>
      </c>
      <c r="O22" s="8">
        <f>'Regions By Outlet Data'!C92</f>
        <v>301390448.45363569</v>
      </c>
      <c r="P22" s="5">
        <f>'Regions By Outlet Data'!D92</f>
        <v>25678005.476916373</v>
      </c>
      <c r="Q22" s="7">
        <f>'Regions By Outlet Data'!E92</f>
        <v>9.3133284808203515E-2</v>
      </c>
      <c r="R22" s="10">
        <f>'Regions By Outlet Data'!F92</f>
        <v>887449796.17357194</v>
      </c>
      <c r="S22" s="6">
        <f>'Regions By Outlet Data'!G92</f>
        <v>107607802.16851032</v>
      </c>
      <c r="T22" s="12">
        <f>'Regions By Outlet Data'!H92</f>
        <v>0.13798667293596897</v>
      </c>
      <c r="U22" s="36">
        <f>'Regions By Outlet Data'!I92</f>
        <v>92.38222307334668</v>
      </c>
      <c r="V22" s="26">
        <f>'Regions By Outlet Data'!J92</f>
        <v>-0.59220058664963915</v>
      </c>
    </row>
    <row r="23" spans="2:22">
      <c r="B23" s="430"/>
      <c r="C23" s="32" t="s">
        <v>355</v>
      </c>
      <c r="D23" s="9">
        <f>'Regions By Outlet Data'!C85</f>
        <v>398308692.06582159</v>
      </c>
      <c r="E23" s="2">
        <f>'Regions By Outlet Data'!D85</f>
        <v>41199595.181466103</v>
      </c>
      <c r="F23" s="4">
        <f>'Regions By Outlet Data'!E85</f>
        <v>0.11536977226544297</v>
      </c>
      <c r="G23" s="11">
        <f>'Regions By Outlet Data'!F85</f>
        <v>1107494764.8855677</v>
      </c>
      <c r="H23" s="3">
        <f>'Regions By Outlet Data'!G85</f>
        <v>152651993.43108284</v>
      </c>
      <c r="I23" s="13">
        <f>'Regions By Outlet Data'!H85</f>
        <v>0.15987134007261991</v>
      </c>
      <c r="J23" s="37">
        <f>'Regions By Outlet Data'!I85</f>
        <v>101.33420574578057</v>
      </c>
      <c r="K23" s="27">
        <f>'Regions By Outlet Data'!J85</f>
        <v>1.3680990481484372</v>
      </c>
      <c r="M23" s="425"/>
      <c r="N23" s="32" t="s">
        <v>364</v>
      </c>
      <c r="O23" s="9">
        <f>'Regions By Outlet Data'!C93</f>
        <v>397740746.68357903</v>
      </c>
      <c r="P23" s="2">
        <f>'Regions By Outlet Data'!D93</f>
        <v>41094891.0629614</v>
      </c>
      <c r="Q23" s="4">
        <f>'Regions By Outlet Data'!E93</f>
        <v>0.11522604403028905</v>
      </c>
      <c r="R23" s="11">
        <f>'Regions By Outlet Data'!F93</f>
        <v>1103951491.0232611</v>
      </c>
      <c r="S23" s="3">
        <f>'Regions By Outlet Data'!G93</f>
        <v>151789349.73848319</v>
      </c>
      <c r="T23" s="13">
        <f>'Regions By Outlet Data'!H93</f>
        <v>0.15941544318667172</v>
      </c>
      <c r="U23" s="37">
        <f>'Regions By Outlet Data'!I93</f>
        <v>101.46475741045435</v>
      </c>
      <c r="V23" s="27">
        <f>'Regions By Outlet Data'!J93</f>
        <v>1.3724911042134949</v>
      </c>
    </row>
    <row r="24" spans="2:22">
      <c r="B24" s="430"/>
      <c r="C24" s="32" t="s">
        <v>356</v>
      </c>
      <c r="D24" s="9">
        <f>'Regions By Outlet Data'!C86</f>
        <v>335872815.43896377</v>
      </c>
      <c r="E24" s="2">
        <f>'Regions By Outlet Data'!D86</f>
        <v>32852898.971231937</v>
      </c>
      <c r="F24" s="4">
        <f>'Regions By Outlet Data'!E86</f>
        <v>0.10841828271288034</v>
      </c>
      <c r="G24" s="11">
        <f>'Regions By Outlet Data'!F86</f>
        <v>975166201.97305644</v>
      </c>
      <c r="H24" s="3">
        <f>'Regions By Outlet Data'!G86</f>
        <v>130939793.6278832</v>
      </c>
      <c r="I24" s="13">
        <f>'Regions By Outlet Data'!H86</f>
        <v>0.15510032893255185</v>
      </c>
      <c r="J24" s="37">
        <f>'Regions By Outlet Data'!I86</f>
        <v>99.445141946015994</v>
      </c>
      <c r="K24" s="27">
        <f>'Regions By Outlet Data'!J86</f>
        <v>0.72734101697520259</v>
      </c>
      <c r="M24" s="425"/>
      <c r="N24" s="32" t="s">
        <v>365</v>
      </c>
      <c r="O24" s="9">
        <f>'Regions By Outlet Data'!C94</f>
        <v>335073714.80891657</v>
      </c>
      <c r="P24" s="2">
        <f>'Regions By Outlet Data'!D94</f>
        <v>32754528.757443726</v>
      </c>
      <c r="Q24" s="4">
        <f>'Regions By Outlet Data'!E94</f>
        <v>0.10834419470773166</v>
      </c>
      <c r="R24" s="11">
        <f>'Regions By Outlet Data'!F94</f>
        <v>969938182.85038269</v>
      </c>
      <c r="S24" s="3">
        <f>'Regions By Outlet Data'!G94</f>
        <v>129860148.19684947</v>
      </c>
      <c r="T24" s="13">
        <f>'Regions By Outlet Data'!H94</f>
        <v>0.15458105418790846</v>
      </c>
      <c r="U24" s="37">
        <f>'Regions By Outlet Data'!I94</f>
        <v>99.478202765702264</v>
      </c>
      <c r="V24" s="27">
        <f>'Regions By Outlet Data'!J94</f>
        <v>0.73630179855682343</v>
      </c>
    </row>
    <row r="25" spans="2:22">
      <c r="B25" s="430"/>
      <c r="C25" s="32" t="s">
        <v>357</v>
      </c>
      <c r="D25" s="9">
        <f>'Regions By Outlet Data'!C87</f>
        <v>526709794.84773469</v>
      </c>
      <c r="E25" s="2">
        <f>'Regions By Outlet Data'!D87</f>
        <v>38939490.143686473</v>
      </c>
      <c r="F25" s="4">
        <f>'Regions By Outlet Data'!E87</f>
        <v>7.9831612888596776E-2</v>
      </c>
      <c r="G25" s="11">
        <f>'Regions By Outlet Data'!F87</f>
        <v>1637013382.789284</v>
      </c>
      <c r="H25" s="3">
        <f>'Regions By Outlet Data'!G87</f>
        <v>175963098.26463223</v>
      </c>
      <c r="I25" s="13">
        <f>'Regions By Outlet Data'!H87</f>
        <v>0.12043603161946016</v>
      </c>
      <c r="J25" s="37">
        <f>'Regions By Outlet Data'!I87</f>
        <v>110.26243081463636</v>
      </c>
      <c r="K25" s="27">
        <f>'Regions By Outlet Data'!J87</f>
        <v>-2.0911985125687522</v>
      </c>
      <c r="M25" s="425"/>
      <c r="N25" s="32" t="s">
        <v>366</v>
      </c>
      <c r="O25" s="9">
        <f>'Regions By Outlet Data'!C95</f>
        <v>524299986.18526161</v>
      </c>
      <c r="P25" s="2">
        <f>'Regions By Outlet Data'!D95</f>
        <v>38761974.00031358</v>
      </c>
      <c r="Q25" s="4">
        <f>'Regions By Outlet Data'!E95</f>
        <v>7.9833036811850305E-2</v>
      </c>
      <c r="R25" s="11">
        <f>'Regions By Outlet Data'!F95</f>
        <v>1621408424.3446426</v>
      </c>
      <c r="S25" s="3">
        <f>'Regions By Outlet Data'!G95</f>
        <v>174183503.83872986</v>
      </c>
      <c r="T25" s="13">
        <f>'Regions By Outlet Data'!H95</f>
        <v>0.12035689917351601</v>
      </c>
      <c r="U25" s="37">
        <f>'Regions By Outlet Data'!I95</f>
        <v>110.05628953922249</v>
      </c>
      <c r="V25" s="27">
        <f>'Regions By Outlet Data'!J95</f>
        <v>-2.0697444273670698</v>
      </c>
    </row>
    <row r="26" spans="2:22">
      <c r="B26" s="430"/>
      <c r="C26" s="32" t="s">
        <v>358</v>
      </c>
      <c r="D26" s="9">
        <f>'Regions By Outlet Data'!C88</f>
        <v>192560923.62597322</v>
      </c>
      <c r="E26" s="2">
        <f>'Regions By Outlet Data'!D88</f>
        <v>19350681.255540073</v>
      </c>
      <c r="F26" s="4">
        <f>'Regions By Outlet Data'!E88</f>
        <v>0.11171788106015154</v>
      </c>
      <c r="G26" s="11">
        <f>'Regions By Outlet Data'!F88</f>
        <v>526625071.5543527</v>
      </c>
      <c r="H26" s="3">
        <f>'Regions By Outlet Data'!G88</f>
        <v>70685746.004267454</v>
      </c>
      <c r="I26" s="13">
        <f>'Regions By Outlet Data'!H88</f>
        <v>0.15503322929862645</v>
      </c>
      <c r="J26" s="37">
        <f>'Regions By Outlet Data'!I88</f>
        <v>106.59424953177383</v>
      </c>
      <c r="K26" s="27">
        <f>'Regions By Outlet Data'!J88</f>
        <v>1.0936892008122641</v>
      </c>
      <c r="M26" s="425"/>
      <c r="N26" s="32" t="s">
        <v>367</v>
      </c>
      <c r="O26" s="9">
        <f>'Regions By Outlet Data'!C96</f>
        <v>192152927.72478473</v>
      </c>
      <c r="P26" s="2">
        <f>'Regions By Outlet Data'!D96</f>
        <v>19285694.419866323</v>
      </c>
      <c r="Q26" s="4">
        <f>'Regions By Outlet Data'!E96</f>
        <v>0.11156362053789871</v>
      </c>
      <c r="R26" s="11">
        <f>'Regions By Outlet Data'!F96</f>
        <v>524122924.4970119</v>
      </c>
      <c r="S26" s="3">
        <f>'Regions By Outlet Data'!G96</f>
        <v>70195481.227681458</v>
      </c>
      <c r="T26" s="13">
        <f>'Regions By Outlet Data'!H96</f>
        <v>0.15464031150465629</v>
      </c>
      <c r="U26" s="37">
        <f>'Regions By Outlet Data'!I96</f>
        <v>106.65751835681758</v>
      </c>
      <c r="V26" s="27">
        <f>'Regions By Outlet Data'!J96</f>
        <v>1.0960666105786174</v>
      </c>
    </row>
    <row r="27" spans="2:22">
      <c r="B27" s="430"/>
      <c r="C27" s="32" t="s">
        <v>359</v>
      </c>
      <c r="D27" s="9">
        <f>'Regions By Outlet Data'!C89</f>
        <v>279217508.0559389</v>
      </c>
      <c r="E27" s="2">
        <f>'Regions By Outlet Data'!D89</f>
        <v>29627364.729769707</v>
      </c>
      <c r="F27" s="4">
        <f>'Regions By Outlet Data'!E89</f>
        <v>0.11870406553295695</v>
      </c>
      <c r="G27" s="11">
        <f>'Regions By Outlet Data'!F89</f>
        <v>786083486.70813203</v>
      </c>
      <c r="H27" s="3">
        <f>'Regions By Outlet Data'!G89</f>
        <v>110532299.07964182</v>
      </c>
      <c r="I27" s="13">
        <f>'Regions By Outlet Data'!H89</f>
        <v>0.16361794798653731</v>
      </c>
      <c r="J27" s="37">
        <f>'Regions By Outlet Data'!I89</f>
        <v>80.531072068098808</v>
      </c>
      <c r="K27" s="27">
        <f>'Regions By Outlet Data'!J89</f>
        <v>1.3240208742480206</v>
      </c>
      <c r="M27" s="425"/>
      <c r="N27" s="32" t="s">
        <v>368</v>
      </c>
      <c r="O27" s="9">
        <f>'Regions By Outlet Data'!C97</f>
        <v>278770262.24406523</v>
      </c>
      <c r="P27" s="2">
        <f>'Regions By Outlet Data'!D97</f>
        <v>29554740.732258171</v>
      </c>
      <c r="Q27" s="4">
        <f>'Regions By Outlet Data'!E97</f>
        <v>0.11859109156994445</v>
      </c>
      <c r="R27" s="11">
        <f>'Regions By Outlet Data'!F97</f>
        <v>783239897.26608455</v>
      </c>
      <c r="S27" s="3">
        <f>'Regions By Outlet Data'!G97</f>
        <v>109955427.90392482</v>
      </c>
      <c r="T27" s="13">
        <f>'Regions By Outlet Data'!H97</f>
        <v>0.16331199204415303</v>
      </c>
      <c r="U27" s="37">
        <f>'Regions By Outlet Data'!I97</f>
        <v>80.620619342283277</v>
      </c>
      <c r="V27" s="27">
        <f>'Regions By Outlet Data'!J97</f>
        <v>1.3297867380522064</v>
      </c>
    </row>
    <row r="28" spans="2:22">
      <c r="B28" s="430"/>
      <c r="C28" s="32" t="s">
        <v>360</v>
      </c>
      <c r="D28" s="9">
        <f>'Regions By Outlet Data'!C90</f>
        <v>390633994.07408106</v>
      </c>
      <c r="E28" s="2">
        <f>'Regions By Outlet Data'!D90</f>
        <v>34125554.323896348</v>
      </c>
      <c r="F28" s="4">
        <f>'Regions By Outlet Data'!E90</f>
        <v>9.5721588941369978E-2</v>
      </c>
      <c r="G28" s="11">
        <f>'Regions By Outlet Data'!F90</f>
        <v>1096867767.6717885</v>
      </c>
      <c r="H28" s="3">
        <f>'Regions By Outlet Data'!G90</f>
        <v>138660494.78025115</v>
      </c>
      <c r="I28" s="13">
        <f>'Regions By Outlet Data'!H90</f>
        <v>0.14470824705997257</v>
      </c>
      <c r="J28" s="37">
        <f>'Regions By Outlet Data'!I90</f>
        <v>101.2536497983947</v>
      </c>
      <c r="K28" s="27">
        <f>'Regions By Outlet Data'!J90</f>
        <v>-0.42412872238530497</v>
      </c>
      <c r="M28" s="425"/>
      <c r="N28" s="32" t="s">
        <v>369</v>
      </c>
      <c r="O28" s="9">
        <f>'Regions By Outlet Data'!C98</f>
        <v>389464489.36702347</v>
      </c>
      <c r="P28" s="2">
        <f>'Regions By Outlet Data'!D98</f>
        <v>33853978.876860738</v>
      </c>
      <c r="Q28" s="4">
        <f>'Regions By Outlet Data'!E98</f>
        <v>9.5199601469027006E-2</v>
      </c>
      <c r="R28" s="11">
        <f>'Regions By Outlet Data'!F98</f>
        <v>1089739947.9914215</v>
      </c>
      <c r="S28" s="3">
        <f>'Regions By Outlet Data'!G98</f>
        <v>136644821.08264387</v>
      </c>
      <c r="T28" s="13">
        <f>'Regions By Outlet Data'!H98</f>
        <v>0.14336955171078361</v>
      </c>
      <c r="U28" s="37">
        <f>'Regions By Outlet Data'!I98</f>
        <v>101.22490340190787</v>
      </c>
      <c r="V28" s="27">
        <f>'Regions By Outlet Data'!J98</f>
        <v>-0.45667948140645365</v>
      </c>
    </row>
    <row r="29" spans="2:22" ht="15" thickBot="1">
      <c r="B29" s="431"/>
      <c r="C29" s="94" t="s">
        <v>361</v>
      </c>
      <c r="D29" s="176">
        <f>'Regions By Outlet Data'!C91</f>
        <v>335326152.32155049</v>
      </c>
      <c r="E29" s="177">
        <f>'Regions By Outlet Data'!D91</f>
        <v>29767764.414652884</v>
      </c>
      <c r="F29" s="178">
        <f>'Regions By Outlet Data'!E91</f>
        <v>9.7420871403873885E-2</v>
      </c>
      <c r="G29" s="179">
        <f>'Regions By Outlet Data'!F91</f>
        <v>961266219.79303026</v>
      </c>
      <c r="H29" s="180">
        <f>'Regions By Outlet Data'!G91</f>
        <v>112494136.95943189</v>
      </c>
      <c r="I29" s="181">
        <f>'Regions By Outlet Data'!H91</f>
        <v>0.13253750828358282</v>
      </c>
      <c r="J29" s="182">
        <f>'Regions By Outlet Data'!I91</f>
        <v>107.42580625424733</v>
      </c>
      <c r="K29" s="183">
        <f>'Regions By Outlet Data'!J91</f>
        <v>-0.28294408631349199</v>
      </c>
      <c r="M29" s="426"/>
      <c r="N29" s="33" t="s">
        <v>370</v>
      </c>
      <c r="O29" s="176">
        <f>'Regions By Outlet Data'!C99</f>
        <v>334564527.28086364</v>
      </c>
      <c r="P29" s="177">
        <f>'Regions By Outlet Data'!D99</f>
        <v>29650444.392232716</v>
      </c>
      <c r="Q29" s="178">
        <f>'Regions By Outlet Data'!E99</f>
        <v>9.7241964396450858E-2</v>
      </c>
      <c r="R29" s="179">
        <f>'Regions By Outlet Data'!F99</f>
        <v>956311532.09074068</v>
      </c>
      <c r="S29" s="180">
        <f>'Regions By Outlet Data'!G99</f>
        <v>111372705.60739529</v>
      </c>
      <c r="T29" s="181">
        <f>'Regions By Outlet Data'!H99</f>
        <v>0.13181156092794435</v>
      </c>
      <c r="U29" s="182">
        <f>'Regions By Outlet Data'!I99</f>
        <v>107.47314086344542</v>
      </c>
      <c r="V29" s="183">
        <f>'Regions By Outlet Data'!J99</f>
        <v>-0.28391982827865547</v>
      </c>
    </row>
    <row r="30" spans="2:22">
      <c r="N30" s="20"/>
      <c r="Q30" s="20"/>
      <c r="T30" s="20"/>
      <c r="U30" s="20"/>
      <c r="V30" s="20"/>
    </row>
    <row r="31" spans="2:22" ht="23.4">
      <c r="B31" s="427" t="s">
        <v>129</v>
      </c>
      <c r="C31" s="427"/>
      <c r="D31" s="427"/>
      <c r="E31" s="427"/>
      <c r="F31" s="427"/>
      <c r="G31" s="427"/>
      <c r="H31" s="427"/>
      <c r="I31" s="427"/>
      <c r="J31" s="427"/>
      <c r="K31" s="427"/>
    </row>
    <row r="32" spans="2:22" ht="15" thickBot="1">
      <c r="B32" s="428" t="s">
        <v>211</v>
      </c>
      <c r="C32" s="428"/>
      <c r="D32" s="428"/>
      <c r="E32" s="428"/>
      <c r="F32" s="428"/>
      <c r="G32" s="428"/>
      <c r="H32" s="428"/>
      <c r="I32" s="428"/>
      <c r="J32" s="428"/>
      <c r="K32" s="428"/>
    </row>
    <row r="33" spans="2:11" ht="21" customHeight="1">
      <c r="B33" s="25"/>
      <c r="C33" s="418"/>
      <c r="D33" s="419" t="s">
        <v>102</v>
      </c>
      <c r="E33" s="420"/>
      <c r="F33" s="421"/>
      <c r="G33" s="422" t="s">
        <v>22</v>
      </c>
      <c r="H33" s="420"/>
      <c r="I33" s="423"/>
      <c r="J33" s="416" t="s">
        <v>27</v>
      </c>
      <c r="K33" s="417"/>
    </row>
    <row r="34" spans="2:11" ht="15" thickBot="1">
      <c r="B34" s="25"/>
      <c r="C34" s="418"/>
      <c r="D34" s="28" t="s">
        <v>19</v>
      </c>
      <c r="E34" s="29" t="s">
        <v>25</v>
      </c>
      <c r="F34" s="23" t="s">
        <v>26</v>
      </c>
      <c r="G34" s="30" t="s">
        <v>19</v>
      </c>
      <c r="H34" s="29" t="s">
        <v>25</v>
      </c>
      <c r="I34" s="35" t="s">
        <v>26</v>
      </c>
      <c r="J34" s="28" t="s">
        <v>19</v>
      </c>
      <c r="K34" s="23" t="s">
        <v>24</v>
      </c>
    </row>
    <row r="35" spans="2:11">
      <c r="B35" s="424" t="str">
        <f>'HOME PAGE'!H5</f>
        <v>4 WEEKS  ENDING 08-10-2025</v>
      </c>
      <c r="C35" s="34" t="s">
        <v>28</v>
      </c>
      <c r="D35" s="8">
        <f>'Regions By Outlet Data'!C20</f>
        <v>19459765.770386856</v>
      </c>
      <c r="E35" s="5">
        <f>'Regions By Outlet Data'!D20</f>
        <v>117577.23873675615</v>
      </c>
      <c r="F35" s="7">
        <f>'Regions By Outlet Data'!E20</f>
        <v>6.0787970577559827E-3</v>
      </c>
      <c r="G35" s="10">
        <f>'Regions By Outlet Data'!F20</f>
        <v>67264824.463669553</v>
      </c>
      <c r="H35" s="6">
        <f>'Regions By Outlet Data'!G20</f>
        <v>5114190.3106128871</v>
      </c>
      <c r="I35" s="12">
        <f>'Regions By Outlet Data'!H20</f>
        <v>8.2287017345926194E-2</v>
      </c>
      <c r="J35" s="36">
        <f>'Regions By Outlet Data'!I20</f>
        <v>87.977244603115494</v>
      </c>
      <c r="K35" s="26">
        <f>'Regions By Outlet Data'!J20</f>
        <v>-3.3506503196363013</v>
      </c>
    </row>
    <row r="36" spans="2:11">
      <c r="B36" s="425"/>
      <c r="C36" s="32" t="s">
        <v>29</v>
      </c>
      <c r="D36" s="9">
        <f>'Regions By Outlet Data'!C21</f>
        <v>28502580.762952782</v>
      </c>
      <c r="E36" s="2">
        <f>'Regions By Outlet Data'!D21</f>
        <v>1660005.7389962263</v>
      </c>
      <c r="F36" s="4">
        <f>'Regions By Outlet Data'!E21</f>
        <v>6.1842268765746153E-2</v>
      </c>
      <c r="G36" s="11">
        <f>'Regions By Outlet Data'!F21</f>
        <v>86499042.23060739</v>
      </c>
      <c r="H36" s="3">
        <f>'Regions By Outlet Data'!G21</f>
        <v>10065197.820942372</v>
      </c>
      <c r="I36" s="13">
        <f>'Regions By Outlet Data'!H21</f>
        <v>0.13168509184224197</v>
      </c>
      <c r="J36" s="37">
        <f>'Regions By Outlet Data'!I21</f>
        <v>107.24403480431661</v>
      </c>
      <c r="K36" s="27">
        <f>'Regions By Outlet Data'!J21</f>
        <v>1.7620669201424022</v>
      </c>
    </row>
    <row r="37" spans="2:11">
      <c r="B37" s="425"/>
      <c r="C37" s="32" t="s">
        <v>30</v>
      </c>
      <c r="D37" s="9">
        <f>'Regions By Outlet Data'!C22</f>
        <v>23268549.99342766</v>
      </c>
      <c r="E37" s="2">
        <f>'Regions By Outlet Data'!D22</f>
        <v>1498482.584115047</v>
      </c>
      <c r="F37" s="4">
        <f>'Regions By Outlet Data'!E22</f>
        <v>6.8832243646339789E-2</v>
      </c>
      <c r="G37" s="11">
        <f>'Regions By Outlet Data'!F22</f>
        <v>76059841.783663779</v>
      </c>
      <c r="H37" s="3">
        <f>'Regions By Outlet Data'!G22</f>
        <v>8630675.6238430738</v>
      </c>
      <c r="I37" s="13">
        <f>'Regions By Outlet Data'!H22</f>
        <v>0.12799617903307056</v>
      </c>
      <c r="J37" s="37">
        <f>'Regions By Outlet Data'!I22</f>
        <v>101.88980095530621</v>
      </c>
      <c r="K37" s="27">
        <f>'Regions By Outlet Data'!J22</f>
        <v>2.3294875838330427</v>
      </c>
    </row>
    <row r="38" spans="2:11">
      <c r="B38" s="425"/>
      <c r="C38" s="32" t="s">
        <v>31</v>
      </c>
      <c r="D38" s="9">
        <f>'Regions By Outlet Data'!C23</f>
        <v>43241178.257163495</v>
      </c>
      <c r="E38" s="2">
        <f>'Regions By Outlet Data'!D23</f>
        <v>1344487.4316907227</v>
      </c>
      <c r="F38" s="4">
        <f>'Regions By Outlet Data'!E23</f>
        <v>3.209053997346463E-2</v>
      </c>
      <c r="G38" s="11">
        <f>'Regions By Outlet Data'!F23</f>
        <v>146732178.52825993</v>
      </c>
      <c r="H38" s="3">
        <f>'Regions By Outlet Data'!G23</f>
        <v>11336638.500632763</v>
      </c>
      <c r="I38" s="13">
        <f>'Regions By Outlet Data'!H23</f>
        <v>8.3729777940392616E-2</v>
      </c>
      <c r="J38" s="37">
        <f>'Regions By Outlet Data'!I23</f>
        <v>133.87712064126788</v>
      </c>
      <c r="K38" s="27">
        <f>'Regions By Outlet Data'!J23</f>
        <v>-1.5961618082697271</v>
      </c>
    </row>
    <row r="39" spans="2:11">
      <c r="B39" s="425"/>
      <c r="C39" s="32" t="s">
        <v>32</v>
      </c>
      <c r="D39" s="9">
        <f>'Regions By Outlet Data'!C24</f>
        <v>9817204.4439813029</v>
      </c>
      <c r="E39" s="2">
        <f>'Regions By Outlet Data'!D24</f>
        <v>509773.44897892512</v>
      </c>
      <c r="F39" s="4">
        <f>'Regions By Outlet Data'!E24</f>
        <v>5.4770585917064317E-2</v>
      </c>
      <c r="G39" s="11">
        <f>'Regions By Outlet Data'!F24</f>
        <v>29542955.254889455</v>
      </c>
      <c r="H39" s="3">
        <f>'Regions By Outlet Data'!G24</f>
        <v>2407990.8468673453</v>
      </c>
      <c r="I39" s="13">
        <f>'Regions By Outlet Data'!H24</f>
        <v>8.8741256876513658E-2</v>
      </c>
      <c r="J39" s="37">
        <f>'Regions By Outlet Data'!I24</f>
        <v>80.37225014697222</v>
      </c>
      <c r="K39" s="27">
        <f>'Regions By Outlet Data'!J24</f>
        <v>0.79055149088810595</v>
      </c>
    </row>
    <row r="40" spans="2:11">
      <c r="B40" s="425"/>
      <c r="C40" s="32" t="s">
        <v>33</v>
      </c>
      <c r="D40" s="9">
        <f>'Regions By Outlet Data'!C25</f>
        <v>16420804.393008841</v>
      </c>
      <c r="E40" s="2">
        <f>'Regions By Outlet Data'!D25</f>
        <v>963750.95775898546</v>
      </c>
      <c r="F40" s="4">
        <f>'Regions By Outlet Data'!E25</f>
        <v>6.2350237824833329E-2</v>
      </c>
      <c r="G40" s="11">
        <f>'Regions By Outlet Data'!F25</f>
        <v>51808372.33495526</v>
      </c>
      <c r="H40" s="3">
        <f>'Regions By Outlet Data'!G25</f>
        <v>6161286.9271484911</v>
      </c>
      <c r="I40" s="13">
        <f>'Regions By Outlet Data'!H25</f>
        <v>0.13497656799123389</v>
      </c>
      <c r="J40" s="37">
        <f>'Regions By Outlet Data'!I25</f>
        <v>70.04351587356382</v>
      </c>
      <c r="K40" s="27">
        <f>'Regions By Outlet Data'!J25</f>
        <v>1.1837873805238246</v>
      </c>
    </row>
    <row r="41" spans="2:11">
      <c r="B41" s="425"/>
      <c r="C41" s="32" t="s">
        <v>34</v>
      </c>
      <c r="D41" s="9">
        <f>'Regions By Outlet Data'!C26</f>
        <v>24430463.270795546</v>
      </c>
      <c r="E41" s="2">
        <f>'Regions By Outlet Data'!D26</f>
        <v>736605.05837246776</v>
      </c>
      <c r="F41" s="4">
        <f>'Regions By Outlet Data'!E26</f>
        <v>3.1088438690253226E-2</v>
      </c>
      <c r="G41" s="11">
        <f>'Regions By Outlet Data'!F26</f>
        <v>78289637.181724846</v>
      </c>
      <c r="H41" s="3">
        <f>'Regions By Outlet Data'!G26</f>
        <v>7769720.3368785381</v>
      </c>
      <c r="I41" s="13">
        <f>'Regions By Outlet Data'!H26</f>
        <v>0.11017767298241447</v>
      </c>
      <c r="J41" s="37">
        <f>'Regions By Outlet Data'!I26</f>
        <v>93.653719697607045</v>
      </c>
      <c r="K41" s="27">
        <f>'Regions By Outlet Data'!J26</f>
        <v>-1.208700775288321</v>
      </c>
    </row>
    <row r="42" spans="2:11" ht="15" thickBot="1">
      <c r="B42" s="426"/>
      <c r="C42" s="33" t="s">
        <v>35</v>
      </c>
      <c r="D42" s="176">
        <f>'Regions By Outlet Data'!C27</f>
        <v>21542332.786658995</v>
      </c>
      <c r="E42" s="177">
        <f>'Regions By Outlet Data'!D27</f>
        <v>1104932.9482048489</v>
      </c>
      <c r="F42" s="178">
        <f>'Regions By Outlet Data'!E27</f>
        <v>5.406426242764277E-2</v>
      </c>
      <c r="G42" s="179">
        <f>'Regions By Outlet Data'!F27</f>
        <v>70287549.396988139</v>
      </c>
      <c r="H42" s="180">
        <f>'Regions By Outlet Data'!G27</f>
        <v>6815158.207221821</v>
      </c>
      <c r="I42" s="181">
        <f>'Regions By Outlet Data'!H27</f>
        <v>0.1073720097742376</v>
      </c>
      <c r="J42" s="182">
        <f>'Regions By Outlet Data'!I27</f>
        <v>102.06729443030298</v>
      </c>
      <c r="K42" s="183">
        <f>'Regions By Outlet Data'!J27</f>
        <v>0.93622458360609073</v>
      </c>
    </row>
    <row r="43" spans="2:11">
      <c r="B43" s="424" t="str">
        <f>'HOME PAGE'!H6</f>
        <v>LATEST 52 WEEKS ENDING 08-10-2025</v>
      </c>
      <c r="C43" s="34" t="s">
        <v>28</v>
      </c>
      <c r="D43" s="8">
        <f>'Regions By Outlet Data'!C60</f>
        <v>242303336.86418846</v>
      </c>
      <c r="E43" s="5">
        <f>'Regions By Outlet Data'!D60</f>
        <v>10018329.541938603</v>
      </c>
      <c r="F43" s="7">
        <f>'Regions By Outlet Data'!E60</f>
        <v>4.3129471236342587E-2</v>
      </c>
      <c r="G43" s="10">
        <f>'Regions By Outlet Data'!F60</f>
        <v>807523658.73679233</v>
      </c>
      <c r="H43" s="6">
        <f>'Regions By Outlet Data'!G60</f>
        <v>56374054.318871617</v>
      </c>
      <c r="I43" s="12">
        <f>'Regions By Outlet Data'!H60</f>
        <v>7.5050368112164395E-2</v>
      </c>
      <c r="J43" s="36">
        <f>'Regions By Outlet Data'!I60</f>
        <v>87.326988929910172</v>
      </c>
      <c r="K43" s="26">
        <f>'Regions By Outlet Data'!J60</f>
        <v>-2.7844643980665325</v>
      </c>
    </row>
    <row r="44" spans="2:11">
      <c r="B44" s="425"/>
      <c r="C44" s="32" t="s">
        <v>29</v>
      </c>
      <c r="D44" s="9">
        <f>'Regions By Outlet Data'!C61</f>
        <v>356056373.77564865</v>
      </c>
      <c r="E44" s="2">
        <f>'Regions By Outlet Data'!D61</f>
        <v>28269812.053088605</v>
      </c>
      <c r="F44" s="4">
        <f>'Regions By Outlet Data'!E61</f>
        <v>8.6244573006675901E-2</v>
      </c>
      <c r="G44" s="11">
        <f>'Regions By Outlet Data'!F61</f>
        <v>1055007053.2091229</v>
      </c>
      <c r="H44" s="3">
        <f>'Regions By Outlet Data'!G61</f>
        <v>112221182.0721271</v>
      </c>
      <c r="I44" s="13">
        <f>'Regions By Outlet Data'!H61</f>
        <v>0.11903146356742579</v>
      </c>
      <c r="J44" s="37">
        <f>'Regions By Outlet Data'!I61</f>
        <v>106.79823312086982</v>
      </c>
      <c r="K44" s="27">
        <f>'Regions By Outlet Data'!J61</f>
        <v>0.96887257996951348</v>
      </c>
    </row>
    <row r="45" spans="2:11">
      <c r="B45" s="425"/>
      <c r="C45" s="32" t="s">
        <v>30</v>
      </c>
      <c r="D45" s="9">
        <f>'Regions By Outlet Data'!C62</f>
        <v>290467052.28166866</v>
      </c>
      <c r="E45" s="2">
        <f>'Regions By Outlet Data'!D62</f>
        <v>25812120.550803244</v>
      </c>
      <c r="F45" s="4">
        <f>'Regions By Outlet Data'!E62</f>
        <v>9.7531228237425285E-2</v>
      </c>
      <c r="G45" s="11">
        <f>'Regions By Outlet Data'!F62</f>
        <v>918946414.2294656</v>
      </c>
      <c r="H45" s="3">
        <f>'Regions By Outlet Data'!G62</f>
        <v>107969091.76154387</v>
      </c>
      <c r="I45" s="13">
        <f>'Regions By Outlet Data'!H62</f>
        <v>0.13313453874761658</v>
      </c>
      <c r="J45" s="37">
        <f>'Regions By Outlet Data'!I62</f>
        <v>101.39455043238416</v>
      </c>
      <c r="K45" s="27">
        <f>'Regions By Outlet Data'!J62</f>
        <v>1.9530996525485591</v>
      </c>
    </row>
    <row r="46" spans="2:11">
      <c r="B46" s="425"/>
      <c r="C46" s="32" t="s">
        <v>31</v>
      </c>
      <c r="D46" s="9">
        <f>'Regions By Outlet Data'!C63</f>
        <v>546565955.47307289</v>
      </c>
      <c r="E46" s="2">
        <f>'Regions By Outlet Data'!D63</f>
        <v>32185343.397412717</v>
      </c>
      <c r="F46" s="4">
        <f>'Regions By Outlet Data'!E63</f>
        <v>6.2571066330701017E-2</v>
      </c>
      <c r="G46" s="11">
        <f>'Regions By Outlet Data'!F63</f>
        <v>1806887257.9203875</v>
      </c>
      <c r="H46" s="3">
        <f>'Regions By Outlet Data'!G63</f>
        <v>159195569.6164</v>
      </c>
      <c r="I46" s="13">
        <f>'Regions By Outlet Data'!H63</f>
        <v>9.6617328803948868E-2</v>
      </c>
      <c r="J46" s="37">
        <f>'Regions By Outlet Data'!I63</f>
        <v>134.89869985762328</v>
      </c>
      <c r="K46" s="27">
        <f>'Regions By Outlet Data'!J63</f>
        <v>-1.7544044723812817</v>
      </c>
    </row>
    <row r="47" spans="2:11">
      <c r="B47" s="425"/>
      <c r="C47" s="32" t="s">
        <v>32</v>
      </c>
      <c r="D47" s="9">
        <f>'Regions By Outlet Data'!C64</f>
        <v>123059227.39409295</v>
      </c>
      <c r="E47" s="2">
        <f>'Regions By Outlet Data'!D64</f>
        <v>7728791.5199414194</v>
      </c>
      <c r="F47" s="4">
        <f>'Regions By Outlet Data'!E64</f>
        <v>6.7014326802467564E-2</v>
      </c>
      <c r="G47" s="11">
        <f>'Regions By Outlet Data'!F64</f>
        <v>365418827.67559004</v>
      </c>
      <c r="H47" s="3">
        <f>'Regions By Outlet Data'!G64</f>
        <v>31018366.258825898</v>
      </c>
      <c r="I47" s="13">
        <f>'Regions By Outlet Data'!H64</f>
        <v>9.2758144314183916E-2</v>
      </c>
      <c r="J47" s="37">
        <f>'Regions By Outlet Data'!I64</f>
        <v>80.313549337832271</v>
      </c>
      <c r="K47" s="27">
        <f>'Regions By Outlet Data'!J64</f>
        <v>-0.70571445251248122</v>
      </c>
    </row>
    <row r="48" spans="2:11">
      <c r="B48" s="425"/>
      <c r="C48" s="32" t="s">
        <v>33</v>
      </c>
      <c r="D48" s="9">
        <f>'Regions By Outlet Data'!C65</f>
        <v>200058599.07166755</v>
      </c>
      <c r="E48" s="2">
        <f>'Regions By Outlet Data'!D65</f>
        <v>19210324.403380007</v>
      </c>
      <c r="F48" s="4">
        <f>'Regions By Outlet Data'!E65</f>
        <v>0.10622343198250379</v>
      </c>
      <c r="G48" s="11">
        <f>'Regions By Outlet Data'!F65</f>
        <v>617317126.84755063</v>
      </c>
      <c r="H48" s="3">
        <f>'Regions By Outlet Data'!G65</f>
        <v>76153450.669850111</v>
      </c>
      <c r="I48" s="13">
        <f>'Regions By Outlet Data'!H65</f>
        <v>0.14072165967924979</v>
      </c>
      <c r="J48" s="37">
        <f>'Regions By Outlet Data'!I65</f>
        <v>68.027901846727886</v>
      </c>
      <c r="K48" s="27">
        <f>'Regions By Outlet Data'!J65</f>
        <v>1.8346149624864836</v>
      </c>
    </row>
    <row r="49" spans="2:11">
      <c r="B49" s="425"/>
      <c r="C49" s="32" t="s">
        <v>34</v>
      </c>
      <c r="D49" s="9">
        <f>'Regions By Outlet Data'!C66</f>
        <v>319440968.15164602</v>
      </c>
      <c r="E49" s="2">
        <f>'Regions By Outlet Data'!D66</f>
        <v>25007719.576932907</v>
      </c>
      <c r="F49" s="4">
        <f>'Regions By Outlet Data'!E66</f>
        <v>8.4935107356216732E-2</v>
      </c>
      <c r="G49" s="11">
        <f>'Regions By Outlet Data'!F66</f>
        <v>970928231.86700058</v>
      </c>
      <c r="H49" s="3">
        <f>'Regions By Outlet Data'!G66</f>
        <v>107513832.4392668</v>
      </c>
      <c r="I49" s="13">
        <f>'Regions By Outlet Data'!H66</f>
        <v>0.12452170419039382</v>
      </c>
      <c r="J49" s="37">
        <f>'Regions By Outlet Data'!I66</f>
        <v>97.620333131620058</v>
      </c>
      <c r="K49" s="27">
        <f>'Regions By Outlet Data'!J66</f>
        <v>0.76885649591548599</v>
      </c>
    </row>
    <row r="50" spans="2:11" ht="15" thickBot="1">
      <c r="B50" s="426"/>
      <c r="C50" s="33" t="s">
        <v>35</v>
      </c>
      <c r="D50" s="176">
        <f>'Regions By Outlet Data'!C67</f>
        <v>263839571.29333293</v>
      </c>
      <c r="E50" s="177">
        <f>'Regions By Outlet Data'!D67</f>
        <v>17961778.362399191</v>
      </c>
      <c r="F50" s="178">
        <f>'Regions By Outlet Data'!E67</f>
        <v>7.3051649554397108E-2</v>
      </c>
      <c r="G50" s="179">
        <f>'Regions By Outlet Data'!F67</f>
        <v>838094664.50726259</v>
      </c>
      <c r="H50" s="180">
        <f>'Regions By Outlet Data'!G67</f>
        <v>72124139.352956057</v>
      </c>
      <c r="I50" s="181">
        <f>'Regions By Outlet Data'!H67</f>
        <v>9.4160463078427833E-2</v>
      </c>
      <c r="J50" s="182">
        <f>'Regions By Outlet Data'!I67</f>
        <v>99.652947367544769</v>
      </c>
      <c r="K50" s="183">
        <f>'Regions By Outlet Data'!J67</f>
        <v>-0.31004437993983913</v>
      </c>
    </row>
    <row r="51" spans="2:11">
      <c r="B51" s="424" t="str">
        <f>'HOME PAGE'!H7</f>
        <v>YTD Ending 08-10-2025</v>
      </c>
      <c r="C51" s="31" t="s">
        <v>28</v>
      </c>
      <c r="D51" s="8">
        <f>'Regions By Outlet Data'!C100</f>
        <v>154355324.73296407</v>
      </c>
      <c r="E51" s="5">
        <f>'Regions By Outlet Data'!D100</f>
        <v>7397325.6389076412</v>
      </c>
      <c r="F51" s="7">
        <f>'Regions By Outlet Data'!E100</f>
        <v>5.0336325239248705E-2</v>
      </c>
      <c r="G51" s="10">
        <f>'Regions By Outlet Data'!F100</f>
        <v>518601692.17607695</v>
      </c>
      <c r="H51" s="6">
        <f>'Regions By Outlet Data'!G100</f>
        <v>43710298.371823788</v>
      </c>
      <c r="I51" s="12">
        <f>'Regions By Outlet Data'!H100</f>
        <v>9.2042725857105892E-2</v>
      </c>
      <c r="J51" s="36">
        <f>'Regions By Outlet Data'!I100</f>
        <v>86.480977111007036</v>
      </c>
      <c r="K51" s="26">
        <f>'Regions By Outlet Data'!J100</f>
        <v>-2.3913821574956273</v>
      </c>
    </row>
    <row r="52" spans="2:11">
      <c r="B52" s="425"/>
      <c r="C52" s="32" t="s">
        <v>29</v>
      </c>
      <c r="D52" s="9">
        <f>'Regions By Outlet Data'!C101</f>
        <v>230048150.11793438</v>
      </c>
      <c r="E52" s="2">
        <f>'Regions By Outlet Data'!D101</f>
        <v>18613798.6878708</v>
      </c>
      <c r="F52" s="4">
        <f>'Regions By Outlet Data'!E101</f>
        <v>8.8035830327352044E-2</v>
      </c>
      <c r="G52" s="11">
        <f>'Regions By Outlet Data'!F101</f>
        <v>684754741.06630504</v>
      </c>
      <c r="H52" s="3">
        <f>'Regions By Outlet Data'!G101</f>
        <v>76918908.843761683</v>
      </c>
      <c r="I52" s="13">
        <f>'Regions By Outlet Data'!H101</f>
        <v>0.12654553214230355</v>
      </c>
      <c r="J52" s="37">
        <f>'Regions By Outlet Data'!I101</f>
        <v>107.26892540263296</v>
      </c>
      <c r="K52" s="27">
        <f>'Regions By Outlet Data'!J101</f>
        <v>0.85333971826418065</v>
      </c>
    </row>
    <row r="53" spans="2:11">
      <c r="B53" s="425"/>
      <c r="C53" s="32" t="s">
        <v>30</v>
      </c>
      <c r="D53" s="9">
        <f>'Regions By Outlet Data'!C102</f>
        <v>187540656.10302487</v>
      </c>
      <c r="E53" s="2">
        <f>'Regions By Outlet Data'!D102</f>
        <v>17215409.02388075</v>
      </c>
      <c r="F53" s="4">
        <f>'Regions By Outlet Data'!E102</f>
        <v>0.10107373580313292</v>
      </c>
      <c r="G53" s="11">
        <f>'Regions By Outlet Data'!F102</f>
        <v>596797571.39368856</v>
      </c>
      <c r="H53" s="3">
        <f>'Regions By Outlet Data'!G102</f>
        <v>74973540.279370785</v>
      </c>
      <c r="I53" s="13">
        <f>'Regions By Outlet Data'!H102</f>
        <v>0.14367590568657823</v>
      </c>
      <c r="J53" s="37">
        <f>'Regions By Outlet Data'!I102</f>
        <v>101.77076731502837</v>
      </c>
      <c r="K53" s="27">
        <f>'Regions By Outlet Data'!J102</f>
        <v>2.0050906279015663</v>
      </c>
    </row>
    <row r="54" spans="2:11">
      <c r="B54" s="425"/>
      <c r="C54" s="32" t="s">
        <v>31</v>
      </c>
      <c r="D54" s="9">
        <f>'Regions By Outlet Data'!C103</f>
        <v>349013067.84447396</v>
      </c>
      <c r="E54" s="2">
        <f>'Regions By Outlet Data'!D103</f>
        <v>20546659.859234929</v>
      </c>
      <c r="F54" s="4">
        <f>'Regions By Outlet Data'!E103</f>
        <v>6.2553306395210673E-2</v>
      </c>
      <c r="G54" s="11">
        <f>'Regions By Outlet Data'!F103</f>
        <v>1161329638.9497619</v>
      </c>
      <c r="H54" s="3">
        <f>'Regions By Outlet Data'!G103</f>
        <v>108852563.12867713</v>
      </c>
      <c r="I54" s="13">
        <f>'Regions By Outlet Data'!H103</f>
        <v>0.10342511550074034</v>
      </c>
      <c r="J54" s="37">
        <f>'Regions By Outlet Data'!I103</f>
        <v>133.91115527248601</v>
      </c>
      <c r="K54" s="27">
        <f>'Regions By Outlet Data'!J103</f>
        <v>-2.1206735618543746</v>
      </c>
    </row>
    <row r="55" spans="2:11">
      <c r="B55" s="425"/>
      <c r="C55" s="32" t="s">
        <v>32</v>
      </c>
      <c r="D55" s="9">
        <f>'Regions By Outlet Data'!C104</f>
        <v>79313987.111347228</v>
      </c>
      <c r="E55" s="2">
        <f>'Regions By Outlet Data'!D104</f>
        <v>4978323.7646892667</v>
      </c>
      <c r="F55" s="4">
        <f>'Regions By Outlet Data'!E104</f>
        <v>6.6970866210923324E-2</v>
      </c>
      <c r="G55" s="11">
        <f>'Regions By Outlet Data'!F104</f>
        <v>236244678.18667519</v>
      </c>
      <c r="H55" s="3">
        <f>'Regions By Outlet Data'!G104</f>
        <v>21126223.409807682</v>
      </c>
      <c r="I55" s="13">
        <f>'Regions By Outlet Data'!H104</f>
        <v>9.8207396625830834E-2</v>
      </c>
      <c r="J55" s="37">
        <f>'Regions By Outlet Data'!I104</f>
        <v>80.470055154871147</v>
      </c>
      <c r="K55" s="27">
        <f>'Regions By Outlet Data'!J104</f>
        <v>-0.93591286326433476</v>
      </c>
    </row>
    <row r="56" spans="2:11">
      <c r="B56" s="425"/>
      <c r="C56" s="32" t="s">
        <v>33</v>
      </c>
      <c r="D56" s="9">
        <f>'Regions By Outlet Data'!C105</f>
        <v>128960262.80052453</v>
      </c>
      <c r="E56" s="2">
        <f>'Regions By Outlet Data'!D105</f>
        <v>12911804.553736135</v>
      </c>
      <c r="F56" s="4">
        <f>'Regions By Outlet Data'!E105</f>
        <v>0.11126218089238135</v>
      </c>
      <c r="G56" s="11">
        <f>'Regions By Outlet Data'!F105</f>
        <v>401511955.18468153</v>
      </c>
      <c r="H56" s="3">
        <f>'Regions By Outlet Data'!G105</f>
        <v>54017880.458161831</v>
      </c>
      <c r="I56" s="13">
        <f>'Regions By Outlet Data'!H105</f>
        <v>0.15544978860624972</v>
      </c>
      <c r="J56" s="37">
        <f>'Regions By Outlet Data'!I105</f>
        <v>68.170368874887302</v>
      </c>
      <c r="K56" s="27">
        <f>'Regions By Outlet Data'!J105</f>
        <v>1.9557907062973641</v>
      </c>
    </row>
    <row r="57" spans="2:11">
      <c r="B57" s="425"/>
      <c r="C57" s="32" t="s">
        <v>34</v>
      </c>
      <c r="D57" s="9">
        <f>'Regions By Outlet Data'!C106</f>
        <v>206634907.86943015</v>
      </c>
      <c r="E57" s="2">
        <f>'Regions By Outlet Data'!D106</f>
        <v>16485175.242198348</v>
      </c>
      <c r="F57" s="4">
        <f>'Regions By Outlet Data'!E106</f>
        <v>8.6695758202909326E-2</v>
      </c>
      <c r="G57" s="11">
        <f>'Regions By Outlet Data'!F106</f>
        <v>630723523.20720339</v>
      </c>
      <c r="H57" s="3">
        <f>'Regions By Outlet Data'!G106</f>
        <v>73460621.210727096</v>
      </c>
      <c r="I57" s="13">
        <f>'Regions By Outlet Data'!H106</f>
        <v>0.13182399357205302</v>
      </c>
      <c r="J57" s="37">
        <f>'Regions By Outlet Data'!I106</f>
        <v>98.166485800560736</v>
      </c>
      <c r="K57" s="27">
        <f>'Regions By Outlet Data'!J106</f>
        <v>0.66083631561188838</v>
      </c>
    </row>
    <row r="58" spans="2:11" ht="15" thickBot="1">
      <c r="B58" s="426"/>
      <c r="C58" s="33" t="s">
        <v>35</v>
      </c>
      <c r="D58" s="176">
        <f>'Regions By Outlet Data'!C107</f>
        <v>170526566.83187172</v>
      </c>
      <c r="E58" s="177">
        <f>'Regions By Outlet Data'!D107</f>
        <v>12635432.172780454</v>
      </c>
      <c r="F58" s="178">
        <f>'Regions By Outlet Data'!E107</f>
        <v>8.0026229465397752E-2</v>
      </c>
      <c r="G58" s="179">
        <f>'Regions By Outlet Data'!F107</f>
        <v>544251413.38416874</v>
      </c>
      <c r="H58" s="180">
        <f>'Regions By Outlet Data'!G107</f>
        <v>51799207.448884249</v>
      </c>
      <c r="I58" s="181">
        <f>'Regions By Outlet Data'!H107</f>
        <v>0.10518626340703494</v>
      </c>
      <c r="J58" s="182">
        <f>'Regions By Outlet Data'!I107</f>
        <v>100.12721703571113</v>
      </c>
      <c r="K58" s="183">
        <f>'Regions By Outlet Data'!J107</f>
        <v>5.9878380099149808E-2</v>
      </c>
    </row>
    <row r="62" spans="2:11" ht="23.4">
      <c r="B62" s="427" t="s">
        <v>129</v>
      </c>
      <c r="C62" s="427"/>
      <c r="D62" s="427"/>
      <c r="E62" s="427"/>
      <c r="F62" s="427"/>
      <c r="G62" s="427"/>
      <c r="H62" s="427"/>
      <c r="I62" s="427"/>
      <c r="J62" s="427"/>
      <c r="K62" s="427"/>
    </row>
    <row r="63" spans="2:11" ht="15" thickBot="1">
      <c r="B63" s="428" t="s">
        <v>212</v>
      </c>
      <c r="C63" s="428"/>
      <c r="D63" s="428"/>
      <c r="E63" s="428"/>
      <c r="F63" s="428"/>
      <c r="G63" s="428"/>
      <c r="H63" s="428"/>
      <c r="I63" s="428"/>
      <c r="J63" s="428"/>
      <c r="K63" s="428"/>
    </row>
    <row r="64" spans="2:11">
      <c r="B64" s="25"/>
      <c r="C64" s="418"/>
      <c r="D64" s="419" t="s">
        <v>102</v>
      </c>
      <c r="E64" s="420"/>
      <c r="F64" s="421"/>
      <c r="G64" s="422" t="s">
        <v>22</v>
      </c>
      <c r="H64" s="420"/>
      <c r="I64" s="423"/>
      <c r="J64" s="419" t="s">
        <v>27</v>
      </c>
      <c r="K64" s="421"/>
    </row>
    <row r="65" spans="2:11" ht="33" customHeight="1" thickBot="1">
      <c r="B65" s="25"/>
      <c r="C65" s="418"/>
      <c r="D65" s="28" t="s">
        <v>19</v>
      </c>
      <c r="E65" s="29" t="s">
        <v>25</v>
      </c>
      <c r="F65" s="23" t="s">
        <v>26</v>
      </c>
      <c r="G65" s="30" t="s">
        <v>19</v>
      </c>
      <c r="H65" s="29" t="s">
        <v>25</v>
      </c>
      <c r="I65" s="35" t="s">
        <v>26</v>
      </c>
      <c r="J65" s="28" t="s">
        <v>19</v>
      </c>
      <c r="K65" s="23" t="s">
        <v>24</v>
      </c>
    </row>
    <row r="66" spans="2:11">
      <c r="B66" s="429" t="str">
        <f>'HOME PAGE'!H5</f>
        <v>4 WEEKS  ENDING 08-10-2025</v>
      </c>
      <c r="C66" s="34" t="s">
        <v>45</v>
      </c>
      <c r="D66" s="8">
        <f>'Regions By Outlet Data'!C28</f>
        <v>129563.70699946277</v>
      </c>
      <c r="E66" s="5">
        <f>'Regions By Outlet Data'!D28</f>
        <v>20204.330263558411</v>
      </c>
      <c r="F66" s="7">
        <f>'Regions By Outlet Data'!E28</f>
        <v>0.18475169543395012</v>
      </c>
      <c r="G66" s="10">
        <f>'Regions By Outlet Data'!F28</f>
        <v>892413.41167708044</v>
      </c>
      <c r="H66" s="6">
        <f>'Regions By Outlet Data'!G28</f>
        <v>191373.9915571973</v>
      </c>
      <c r="I66" s="12">
        <f>'Regions By Outlet Data'!H28</f>
        <v>0.27298606335785064</v>
      </c>
      <c r="J66" s="36">
        <f>'Regions By Outlet Data'!I28</f>
        <v>94.4343478366537</v>
      </c>
      <c r="K66" s="26">
        <f>'Regions By Outlet Data'!J28</f>
        <v>-11.667120574513689</v>
      </c>
    </row>
    <row r="67" spans="2:11">
      <c r="B67" s="430"/>
      <c r="C67" s="32" t="s">
        <v>46</v>
      </c>
      <c r="D67" s="9">
        <f>'Regions By Outlet Data'!C29</f>
        <v>79590.303034117213</v>
      </c>
      <c r="E67" s="2">
        <f>'Regions By Outlet Data'!D29</f>
        <v>16352.517120937853</v>
      </c>
      <c r="F67" s="4">
        <f>'Regions By Outlet Data'!E29</f>
        <v>0.2585877554819615</v>
      </c>
      <c r="G67" s="11">
        <f>'Regions By Outlet Data'!F29</f>
        <v>529752.0235769928</v>
      </c>
      <c r="H67" s="3">
        <f>'Regions By Outlet Data'!G29</f>
        <v>156493.89371847617</v>
      </c>
      <c r="I67" s="13">
        <f>'Regions By Outlet Data'!H29</f>
        <v>0.41926452821749693</v>
      </c>
      <c r="J67" s="37">
        <f>'Regions By Outlet Data'!I29</f>
        <v>48.279525254269437</v>
      </c>
      <c r="K67" s="27">
        <f>'Regions By Outlet Data'!J29</f>
        <v>-2.782523566818746</v>
      </c>
    </row>
    <row r="68" spans="2:11">
      <c r="B68" s="430"/>
      <c r="C68" s="32" t="s">
        <v>47</v>
      </c>
      <c r="D68" s="9">
        <f>'Regions By Outlet Data'!C30</f>
        <v>120503.53227169799</v>
      </c>
      <c r="E68" s="2">
        <f>'Regions By Outlet Data'!D30</f>
        <v>30949.703460650417</v>
      </c>
      <c r="F68" s="4">
        <f>'Regions By Outlet Data'!E30</f>
        <v>0.34559888584945003</v>
      </c>
      <c r="G68" s="11">
        <f>'Regions By Outlet Data'!F30</f>
        <v>807051.42192503577</v>
      </c>
      <c r="H68" s="3">
        <f>'Regions By Outlet Data'!G30</f>
        <v>262797.24845982995</v>
      </c>
      <c r="I68" s="13">
        <f>'Regions By Outlet Data'!H30</f>
        <v>0.48285757146634095</v>
      </c>
      <c r="J68" s="37">
        <f>'Regions By Outlet Data'!I30</f>
        <v>85.069727829572287</v>
      </c>
      <c r="K68" s="27">
        <f>'Regions By Outlet Data'!J30</f>
        <v>0.91506731565731059</v>
      </c>
    </row>
    <row r="69" spans="2:11">
      <c r="B69" s="430"/>
      <c r="C69" s="32" t="s">
        <v>48</v>
      </c>
      <c r="D69" s="9">
        <f>'Regions By Outlet Data'!C31</f>
        <v>382517.6162326702</v>
      </c>
      <c r="E69" s="2">
        <f>'Regions By Outlet Data'!D31</f>
        <v>83002.932431261463</v>
      </c>
      <c r="F69" s="4">
        <f>'Regions By Outlet Data'!E31</f>
        <v>0.27712475187458929</v>
      </c>
      <c r="G69" s="11">
        <f>'Regions By Outlet Data'!F31</f>
        <v>2552588.1446029963</v>
      </c>
      <c r="H69" s="3">
        <f>'Regions By Outlet Data'!G31</f>
        <v>668710.17620572797</v>
      </c>
      <c r="I69" s="13">
        <f>'Regions By Outlet Data'!H31</f>
        <v>0.35496469910662054</v>
      </c>
      <c r="J69" s="37">
        <f>'Regions By Outlet Data'!I31</f>
        <v>190.92999326887175</v>
      </c>
      <c r="K69" s="27">
        <f>'Regions By Outlet Data'!J31</f>
        <v>-8.072988219736942</v>
      </c>
    </row>
    <row r="70" spans="2:11">
      <c r="B70" s="430"/>
      <c r="C70" s="32" t="s">
        <v>49</v>
      </c>
      <c r="D70" s="9">
        <f>'Regions By Outlet Data'!C32</f>
        <v>63620.148322085755</v>
      </c>
      <c r="E70" s="2">
        <f>'Regions By Outlet Data'!D32</f>
        <v>15081.696020469652</v>
      </c>
      <c r="F70" s="4">
        <f>'Regions By Outlet Data'!E32</f>
        <v>0.31071645891699562</v>
      </c>
      <c r="G70" s="11">
        <f>'Regions By Outlet Data'!F32</f>
        <v>409447.03760464193</v>
      </c>
      <c r="H70" s="3">
        <f>'Regions By Outlet Data'!G32</f>
        <v>125826.70594626974</v>
      </c>
      <c r="I70" s="13">
        <f>'Regions By Outlet Data'!H32</f>
        <v>0.44364487274428255</v>
      </c>
      <c r="J70" s="37">
        <f>'Regions By Outlet Data'!I32</f>
        <v>83.970519857908201</v>
      </c>
      <c r="K70" s="27">
        <f>'Regions By Outlet Data'!J32</f>
        <v>-1.3074468337918859</v>
      </c>
    </row>
    <row r="71" spans="2:11">
      <c r="B71" s="430"/>
      <c r="C71" s="32" t="s">
        <v>50</v>
      </c>
      <c r="D71" s="9">
        <f>'Regions By Outlet Data'!C33</f>
        <v>62316.36147781404</v>
      </c>
      <c r="E71" s="2">
        <f>'Regions By Outlet Data'!D33</f>
        <v>13172.107099450892</v>
      </c>
      <c r="F71" s="4">
        <f>'Regions By Outlet Data'!E33</f>
        <v>0.26802944242552607</v>
      </c>
      <c r="G71" s="11">
        <f>'Regions By Outlet Data'!F33</f>
        <v>420785.28981645464</v>
      </c>
      <c r="H71" s="3">
        <f>'Regions By Outlet Data'!G33</f>
        <v>125248.94622996554</v>
      </c>
      <c r="I71" s="13">
        <f>'Regions By Outlet Data'!H33</f>
        <v>0.42380217847322482</v>
      </c>
      <c r="J71" s="37">
        <f>'Regions By Outlet Data'!I33</f>
        <v>42.853813023007675</v>
      </c>
      <c r="K71" s="27">
        <f>'Regions By Outlet Data'!J33</f>
        <v>-2.1323425395560847</v>
      </c>
    </row>
    <row r="72" spans="2:11">
      <c r="B72" s="430"/>
      <c r="C72" s="32" t="s">
        <v>51</v>
      </c>
      <c r="D72" s="9">
        <f>'Regions By Outlet Data'!C34</f>
        <v>200859.55468475848</v>
      </c>
      <c r="E72" s="2">
        <f>'Regions By Outlet Data'!D34</f>
        <v>80991.748533032514</v>
      </c>
      <c r="F72" s="4">
        <f>'Regions By Outlet Data'!E34</f>
        <v>0.67567557239276566</v>
      </c>
      <c r="G72" s="11">
        <f>'Regions By Outlet Data'!F34</f>
        <v>1202653.4682958603</v>
      </c>
      <c r="H72" s="3">
        <f>'Regions By Outlet Data'!G34</f>
        <v>529418.8626031219</v>
      </c>
      <c r="I72" s="13">
        <f>'Regions By Outlet Data'!H34</f>
        <v>0.78638094079903331</v>
      </c>
      <c r="J72" s="37">
        <f>'Regions By Outlet Data'!I34</f>
        <v>124.13655729665376</v>
      </c>
      <c r="K72" s="27">
        <f>'Regions By Outlet Data'!J34</f>
        <v>25.524843616694767</v>
      </c>
    </row>
    <row r="73" spans="2:11" ht="15" thickBot="1">
      <c r="B73" s="431"/>
      <c r="C73" s="33" t="s">
        <v>52</v>
      </c>
      <c r="D73" s="176">
        <f>'Regions By Outlet Data'!C35</f>
        <v>118980.94131132473</v>
      </c>
      <c r="E73" s="177">
        <f>'Regions By Outlet Data'!D35</f>
        <v>28292.041553662915</v>
      </c>
      <c r="F73" s="178">
        <f>'Regions By Outlet Data'!E35</f>
        <v>0.31196807579830271</v>
      </c>
      <c r="G73" s="179">
        <f>'Regions By Outlet Data'!F35</f>
        <v>799556.50828892947</v>
      </c>
      <c r="H73" s="180">
        <f>'Regions By Outlet Data'!G35</f>
        <v>249888.55411986238</v>
      </c>
      <c r="I73" s="181">
        <f>'Regions By Outlet Data'!H35</f>
        <v>0.45461728708128685</v>
      </c>
      <c r="J73" s="182">
        <f>'Regions By Outlet Data'!I35</f>
        <v>90.883521262976004</v>
      </c>
      <c r="K73" s="183">
        <f>'Regions By Outlet Data'!J35</f>
        <v>-1.3270315698011643</v>
      </c>
    </row>
    <row r="74" spans="2:11">
      <c r="B74" s="429" t="str">
        <f>'HOME PAGE'!H6</f>
        <v>LATEST 52 WEEKS ENDING 08-10-2025</v>
      </c>
      <c r="C74" s="34" t="s">
        <v>45</v>
      </c>
      <c r="D74" s="8">
        <f>'Regions By Outlet Data'!C68</f>
        <v>1439472.7248779894</v>
      </c>
      <c r="E74" s="5">
        <f>'Regions By Outlet Data'!D68</f>
        <v>208821.73062661011</v>
      </c>
      <c r="F74" s="7">
        <f>'Regions By Outlet Data'!E68</f>
        <v>0.16968395719181054</v>
      </c>
      <c r="G74" s="10">
        <f>'Regions By Outlet Data'!F68</f>
        <v>9309159.0500311926</v>
      </c>
      <c r="H74" s="6">
        <f>'Regions By Outlet Data'!G68</f>
        <v>1589199.6542093372</v>
      </c>
      <c r="I74" s="12">
        <f>'Regions By Outlet Data'!H68</f>
        <v>0.20585596021002819</v>
      </c>
      <c r="J74" s="36">
        <f>'Regions By Outlet Data'!I68</f>
        <v>105.69096164467464</v>
      </c>
      <c r="K74" s="26">
        <f>'Regions By Outlet Data'!J68</f>
        <v>5.9113462868357232</v>
      </c>
    </row>
    <row r="75" spans="2:11">
      <c r="B75" s="430"/>
      <c r="C75" s="32" t="s">
        <v>46</v>
      </c>
      <c r="D75" s="9">
        <f>'Regions By Outlet Data'!C69</f>
        <v>859728.93071643531</v>
      </c>
      <c r="E75" s="2">
        <f>'Regions By Outlet Data'!D69</f>
        <v>122529.60801165353</v>
      </c>
      <c r="F75" s="4">
        <f>'Regions By Outlet Data'!E69</f>
        <v>0.16620960469970703</v>
      </c>
      <c r="G75" s="11">
        <f>'Regions By Outlet Data'!F69</f>
        <v>5262557.2648488721</v>
      </c>
      <c r="H75" s="3">
        <f>'Regions By Outlet Data'!G69</f>
        <v>943317.57781363931</v>
      </c>
      <c r="I75" s="13">
        <f>'Regions By Outlet Data'!H69</f>
        <v>0.2183989882860938</v>
      </c>
      <c r="J75" s="37">
        <f>'Regions By Outlet Data'!I69</f>
        <v>52.535414489596754</v>
      </c>
      <c r="K75" s="27">
        <f>'Regions By Outlet Data'!J69</f>
        <v>2.7905721681499926</v>
      </c>
    </row>
    <row r="76" spans="2:11">
      <c r="B76" s="430"/>
      <c r="C76" s="32" t="s">
        <v>47</v>
      </c>
      <c r="D76" s="9">
        <f>'Regions By Outlet Data'!C70</f>
        <v>1211318.8507969321</v>
      </c>
      <c r="E76" s="2">
        <f>'Regions By Outlet Data'!D70</f>
        <v>80582.290106187109</v>
      </c>
      <c r="F76" s="4">
        <f>'Regions By Outlet Data'!E70</f>
        <v>7.1265308744382472E-2</v>
      </c>
      <c r="G76" s="11">
        <f>'Regions By Outlet Data'!F70</f>
        <v>7751304.7164629428</v>
      </c>
      <c r="H76" s="3">
        <f>'Regions By Outlet Data'!G70</f>
        <v>1123646.8506953958</v>
      </c>
      <c r="I76" s="13">
        <f>'Regions By Outlet Data'!H70</f>
        <v>0.16953905488983273</v>
      </c>
      <c r="J76" s="37">
        <f>'Regions By Outlet Data'!I70</f>
        <v>86.143305151273623</v>
      </c>
      <c r="K76" s="27">
        <f>'Regions By Outlet Data'!J70</f>
        <v>-2.6534301879582927</v>
      </c>
    </row>
    <row r="77" spans="2:11">
      <c r="B77" s="430"/>
      <c r="C77" s="32" t="s">
        <v>48</v>
      </c>
      <c r="D77" s="9">
        <f>'Regions By Outlet Data'!C71</f>
        <v>3782955.2626402876</v>
      </c>
      <c r="E77" s="2">
        <f>'Regions By Outlet Data'!D71</f>
        <v>91639.109304261394</v>
      </c>
      <c r="F77" s="4">
        <f>'Regions By Outlet Data'!E71</f>
        <v>2.4825592145891532E-2</v>
      </c>
      <c r="G77" s="11">
        <f>'Regions By Outlet Data'!F71</f>
        <v>24199466.838922989</v>
      </c>
      <c r="H77" s="3">
        <f>'Regions By Outlet Data'!G71</f>
        <v>1541952.2400909737</v>
      </c>
      <c r="I77" s="13">
        <f>'Regions By Outlet Data'!H71</f>
        <v>6.8054783033019012E-2</v>
      </c>
      <c r="J77" s="37">
        <f>'Regions By Outlet Data'!I71</f>
        <v>190.21366383590339</v>
      </c>
      <c r="K77" s="27">
        <f>'Regions By Outlet Data'!J71</f>
        <v>-14.744045268369433</v>
      </c>
    </row>
    <row r="78" spans="2:11">
      <c r="B78" s="430"/>
      <c r="C78" s="32" t="s">
        <v>49</v>
      </c>
      <c r="D78" s="9">
        <f>'Regions By Outlet Data'!C72</f>
        <v>608168.25191609364</v>
      </c>
      <c r="E78" s="2">
        <f>'Regions By Outlet Data'!D72</f>
        <v>58271.042797558242</v>
      </c>
      <c r="F78" s="4">
        <f>'Regions By Outlet Data'!E72</f>
        <v>0.10596715500877799</v>
      </c>
      <c r="G78" s="11">
        <f>'Regions By Outlet Data'!F72</f>
        <v>3671047.5006095143</v>
      </c>
      <c r="H78" s="3">
        <f>'Regions By Outlet Data'!G72</f>
        <v>491172.08117725048</v>
      </c>
      <c r="I78" s="13">
        <f>'Regions By Outlet Data'!H72</f>
        <v>0.1544626805741165</v>
      </c>
      <c r="J78" s="37">
        <f>'Regions By Outlet Data'!I72</f>
        <v>80.861854746552069</v>
      </c>
      <c r="K78" s="27">
        <f>'Regions By Outlet Data'!J72</f>
        <v>0.124599957463289</v>
      </c>
    </row>
    <row r="79" spans="2:11">
      <c r="B79" s="430"/>
      <c r="C79" s="32" t="s">
        <v>50</v>
      </c>
      <c r="D79" s="9">
        <f>'Regions By Outlet Data'!C73</f>
        <v>691627.5391087461</v>
      </c>
      <c r="E79" s="2">
        <f>'Regions By Outlet Data'!D73</f>
        <v>89439.683384677512</v>
      </c>
      <c r="F79" s="4">
        <f>'Regions By Outlet Data'!E73</f>
        <v>0.1485245551442341</v>
      </c>
      <c r="G79" s="11">
        <f>'Regions By Outlet Data'!F73</f>
        <v>4343320.0316295996</v>
      </c>
      <c r="H79" s="3">
        <f>'Regions By Outlet Data'!G73</f>
        <v>710136.89933389332</v>
      </c>
      <c r="I79" s="13">
        <f>'Regions By Outlet Data'!H73</f>
        <v>0.19545860295932227</v>
      </c>
      <c r="J79" s="37">
        <f>'Regions By Outlet Data'!I73</f>
        <v>47.912347410281775</v>
      </c>
      <c r="K79" s="27">
        <f>'Regions By Outlet Data'!J73</f>
        <v>1.8464353900909671</v>
      </c>
    </row>
    <row r="80" spans="2:11">
      <c r="B80" s="430"/>
      <c r="C80" s="32" t="s">
        <v>51</v>
      </c>
      <c r="D80" s="9">
        <f>'Regions By Outlet Data'!C74</f>
        <v>1757270.2910074501</v>
      </c>
      <c r="E80" s="2">
        <f>'Regions By Outlet Data'!D74</f>
        <v>310732.30572860129</v>
      </c>
      <c r="F80" s="4">
        <f>'Regions By Outlet Data'!E74</f>
        <v>0.21481102390042076</v>
      </c>
      <c r="G80" s="11">
        <f>'Regions By Outlet Data'!F74</f>
        <v>10445756.101379456</v>
      </c>
      <c r="H80" s="3">
        <f>'Regions By Outlet Data'!G74</f>
        <v>2353750.5307161752</v>
      </c>
      <c r="I80" s="13">
        <f>'Regions By Outlet Data'!H74</f>
        <v>0.29087356776538209</v>
      </c>
      <c r="J80" s="37">
        <f>'Regions By Outlet Data'!I74</f>
        <v>109.40408974315781</v>
      </c>
      <c r="K80" s="27">
        <f>'Regions By Outlet Data'!J74</f>
        <v>9.9557946350307276</v>
      </c>
    </row>
    <row r="81" spans="2:11" ht="15" thickBot="1">
      <c r="B81" s="431"/>
      <c r="C81" s="33" t="s">
        <v>52</v>
      </c>
      <c r="D81" s="176">
        <f>'Regions By Outlet Data'!C75</f>
        <v>1144295.4820848331</v>
      </c>
      <c r="E81" s="177">
        <f>'Regions By Outlet Data'!D75</f>
        <v>123310.75594596262</v>
      </c>
      <c r="F81" s="178">
        <f>'Regions By Outlet Data'!E75</f>
        <v>0.1207762983999727</v>
      </c>
      <c r="G81" s="179">
        <f>'Regions By Outlet Data'!F75</f>
        <v>7306697.3851591758</v>
      </c>
      <c r="H81" s="180">
        <f>'Regions By Outlet Data'!G75</f>
        <v>1218969.7645912468</v>
      </c>
      <c r="I81" s="181">
        <f>'Regions By Outlet Data'!H75</f>
        <v>0.20023395272693362</v>
      </c>
      <c r="J81" s="182">
        <f>'Regions By Outlet Data'!I75</f>
        <v>88.050883310792642</v>
      </c>
      <c r="K81" s="183">
        <f>'Regions By Outlet Data'!J75</f>
        <v>1.2973267234662984</v>
      </c>
    </row>
    <row r="82" spans="2:11">
      <c r="B82" s="429" t="str">
        <f>'HOME PAGE'!H7</f>
        <v>YTD Ending 08-10-2025</v>
      </c>
      <c r="C82" s="31" t="s">
        <v>45</v>
      </c>
      <c r="D82" s="8">
        <f>'Regions By Outlet Data'!C108</f>
        <v>920934.4116795403</v>
      </c>
      <c r="E82" s="5">
        <f>'Regions By Outlet Data'!D108</f>
        <v>163464.8016275845</v>
      </c>
      <c r="F82" s="7">
        <f>'Regions By Outlet Data'!E108</f>
        <v>0.21580377543644588</v>
      </c>
      <c r="G82" s="10">
        <f>'Regions By Outlet Data'!F108</f>
        <v>6091911.9114800561</v>
      </c>
      <c r="H82" s="6">
        <f>'Regions By Outlet Data'!G108</f>
        <v>1257065.1164305955</v>
      </c>
      <c r="I82" s="12">
        <f>'Regions By Outlet Data'!H108</f>
        <v>0.26000102375896189</v>
      </c>
      <c r="J82" s="36">
        <f>'Regions By Outlet Data'!I108</f>
        <v>103.85390830176433</v>
      </c>
      <c r="K82" s="26">
        <f>'Regions By Outlet Data'!J108</f>
        <v>4.1756015958362553</v>
      </c>
    </row>
    <row r="83" spans="2:11">
      <c r="B83" s="430"/>
      <c r="C83" s="32" t="s">
        <v>46</v>
      </c>
      <c r="D83" s="9">
        <f>'Regions By Outlet Data'!C109</f>
        <v>567945.38224232325</v>
      </c>
      <c r="E83" s="2">
        <f>'Regions By Outlet Data'!D109</f>
        <v>104704.1185043205</v>
      </c>
      <c r="F83" s="4">
        <f>'Regions By Outlet Data'!E109</f>
        <v>0.22602502561934648</v>
      </c>
      <c r="G83" s="11">
        <f>'Regions By Outlet Data'!F109</f>
        <v>3543273.8623070777</v>
      </c>
      <c r="H83" s="3">
        <f>'Regions By Outlet Data'!G109</f>
        <v>862643.69260015991</v>
      </c>
      <c r="I83" s="13">
        <f>'Regions By Outlet Data'!H109</f>
        <v>0.32180630597561155</v>
      </c>
      <c r="J83" s="37">
        <f>'Regions By Outlet Data'!I109</f>
        <v>53.303647595342852</v>
      </c>
      <c r="K83" s="27">
        <f>'Regions By Outlet Data'!J109</f>
        <v>2.5696728338745842</v>
      </c>
    </row>
    <row r="84" spans="2:11">
      <c r="B84" s="430"/>
      <c r="C84" s="32" t="s">
        <v>47</v>
      </c>
      <c r="D84" s="9">
        <f>'Regions By Outlet Data'!C110</f>
        <v>799100.63004722691</v>
      </c>
      <c r="E84" s="2">
        <f>'Regions By Outlet Data'!D110</f>
        <v>98370.213787923334</v>
      </c>
      <c r="F84" s="4">
        <f>'Regions By Outlet Data'!E110</f>
        <v>0.1403823945777197</v>
      </c>
      <c r="G84" s="11">
        <f>'Regions By Outlet Data'!F110</f>
        <v>5228019.1226734696</v>
      </c>
      <c r="H84" s="3">
        <f>'Regions By Outlet Data'!G110</f>
        <v>1079645.4310334632</v>
      </c>
      <c r="I84" s="13">
        <f>'Regions By Outlet Data'!H110</f>
        <v>0.2602575156643227</v>
      </c>
      <c r="J84" s="37">
        <f>'Regions By Outlet Data'!I110</f>
        <v>87.281914258246459</v>
      </c>
      <c r="K84" s="27">
        <f>'Regions By Outlet Data'!J110</f>
        <v>-2.0311630139570411</v>
      </c>
    </row>
    <row r="85" spans="2:11">
      <c r="B85" s="430"/>
      <c r="C85" s="32" t="s">
        <v>48</v>
      </c>
      <c r="D85" s="9">
        <f>'Regions By Outlet Data'!C111</f>
        <v>2409808.6624730332</v>
      </c>
      <c r="E85" s="2">
        <f>'Regions By Outlet Data'!D111</f>
        <v>177516.14337320486</v>
      </c>
      <c r="F85" s="4">
        <f>'Regions By Outlet Data'!E111</f>
        <v>7.9521900402545906E-2</v>
      </c>
      <c r="G85" s="11">
        <f>'Regions By Outlet Data'!F111</f>
        <v>15604958.444641931</v>
      </c>
      <c r="H85" s="3">
        <f>'Regions By Outlet Data'!G111</f>
        <v>1779594.4259040356</v>
      </c>
      <c r="I85" s="13">
        <f>'Regions By Outlet Data'!H111</f>
        <v>0.12871953487026472</v>
      </c>
      <c r="J85" s="37">
        <f>'Regions By Outlet Data'!I111</f>
        <v>186.10275457225438</v>
      </c>
      <c r="K85" s="27">
        <f>'Regions By Outlet Data'!J111</f>
        <v>-15.066977987109169</v>
      </c>
    </row>
    <row r="86" spans="2:11">
      <c r="B86" s="430"/>
      <c r="C86" s="32" t="s">
        <v>49</v>
      </c>
      <c r="D86" s="9">
        <f>'Regions By Outlet Data'!C112</f>
        <v>407995.90118860052</v>
      </c>
      <c r="E86" s="2">
        <f>'Regions By Outlet Data'!D112</f>
        <v>64986.835674036935</v>
      </c>
      <c r="F86" s="4">
        <f>'Regions By Outlet Data'!E112</f>
        <v>0.18946098575134512</v>
      </c>
      <c r="G86" s="11">
        <f>'Regions By Outlet Data'!F112</f>
        <v>2502147.0573413591</v>
      </c>
      <c r="H86" s="3">
        <f>'Regions By Outlet Data'!G112</f>
        <v>490264.77658633562</v>
      </c>
      <c r="I86" s="13">
        <f>'Regions By Outlet Data'!H112</f>
        <v>0.24368462373571281</v>
      </c>
      <c r="J86" s="37">
        <f>'Regions By Outlet Data'!I112</f>
        <v>83.317357674696822</v>
      </c>
      <c r="K86" s="27">
        <f>'Regions By Outlet Data'!J112</f>
        <v>1.5788732076011911</v>
      </c>
    </row>
    <row r="87" spans="2:11">
      <c r="B87" s="430"/>
      <c r="C87" s="32" t="s">
        <v>50</v>
      </c>
      <c r="D87" s="9">
        <f>'Regions By Outlet Data'!C113</f>
        <v>447245.81187364657</v>
      </c>
      <c r="E87" s="2">
        <f>'Regions By Outlet Data'!D113</f>
        <v>72623.997511548281</v>
      </c>
      <c r="F87" s="4">
        <f>'Regions By Outlet Data'!E113</f>
        <v>0.19385949970695537</v>
      </c>
      <c r="G87" s="11">
        <f>'Regions By Outlet Data'!F113</f>
        <v>2843589.4420474218</v>
      </c>
      <c r="H87" s="3">
        <f>'Regions By Outlet Data'!G113</f>
        <v>576871.1757169771</v>
      </c>
      <c r="I87" s="13">
        <f>'Regions By Outlet Data'!H113</f>
        <v>0.25449619579360649</v>
      </c>
      <c r="J87" s="37">
        <f>'Regions By Outlet Data'!I113</f>
        <v>47.586217855198861</v>
      </c>
      <c r="K87" s="27">
        <f>'Regions By Outlet Data'!J113</f>
        <v>1.073762777534867</v>
      </c>
    </row>
    <row r="88" spans="2:11">
      <c r="B88" s="430"/>
      <c r="C88" s="32" t="s">
        <v>51</v>
      </c>
      <c r="D88" s="9">
        <f>'Regions By Outlet Data'!C114</f>
        <v>1169504.7070573645</v>
      </c>
      <c r="E88" s="2">
        <f>'Regions By Outlet Data'!D114</f>
        <v>271575.44703516795</v>
      </c>
      <c r="F88" s="4">
        <f>'Regions By Outlet Data'!E114</f>
        <v>0.30244637203208491</v>
      </c>
      <c r="G88" s="11">
        <f>'Regions By Outlet Data'!F114</f>
        <v>7127819.6803666474</v>
      </c>
      <c r="H88" s="3">
        <f>'Regions By Outlet Data'!G114</f>
        <v>2015673.6976066567</v>
      </c>
      <c r="I88" s="13">
        <f>'Regions By Outlet Data'!H114</f>
        <v>0.3942911067884679</v>
      </c>
      <c r="J88" s="37">
        <f>'Regions By Outlet Data'!I114</f>
        <v>111.82958133873827</v>
      </c>
      <c r="K88" s="27">
        <f>'Regions By Outlet Data'!J114</f>
        <v>11.636405380318593</v>
      </c>
    </row>
    <row r="89" spans="2:11" ht="15" thickBot="1">
      <c r="B89" s="431"/>
      <c r="C89" s="33" t="s">
        <v>52</v>
      </c>
      <c r="D89" s="176">
        <f>'Regions By Outlet Data'!C115</f>
        <v>761625.04068674915</v>
      </c>
      <c r="E89" s="177">
        <f>'Regions By Outlet Data'!D115</f>
        <v>117320.0224201174</v>
      </c>
      <c r="F89" s="178">
        <f>'Regions By Outlet Data'!E115</f>
        <v>0.18208770550281053</v>
      </c>
      <c r="G89" s="179">
        <f>'Regions By Outlet Data'!F115</f>
        <v>4954687.7022899818</v>
      </c>
      <c r="H89" s="180">
        <f>'Regions By Outlet Data'!G115</f>
        <v>1121431.3520365767</v>
      </c>
      <c r="I89" s="181">
        <f>'Regions By Outlet Data'!H115</f>
        <v>0.29255318443871936</v>
      </c>
      <c r="J89" s="182">
        <f>'Regions By Outlet Data'!I115</f>
        <v>90.011185726043536</v>
      </c>
      <c r="K89" s="183">
        <f>'Regions By Outlet Data'!J115</f>
        <v>1.154916053212574</v>
      </c>
    </row>
  </sheetData>
  <mergeCells count="36">
    <mergeCell ref="C33:C34"/>
    <mergeCell ref="D33:F33"/>
    <mergeCell ref="G33:I33"/>
    <mergeCell ref="B82:B89"/>
    <mergeCell ref="C64:C65"/>
    <mergeCell ref="D64:F64"/>
    <mergeCell ref="B35:B42"/>
    <mergeCell ref="J64:K64"/>
    <mergeCell ref="B62:K62"/>
    <mergeCell ref="B63:K63"/>
    <mergeCell ref="B43:B50"/>
    <mergeCell ref="B74:B81"/>
    <mergeCell ref="G64:I64"/>
    <mergeCell ref="B51:B58"/>
    <mergeCell ref="B66:B73"/>
    <mergeCell ref="M2:V2"/>
    <mergeCell ref="M3:V3"/>
    <mergeCell ref="B31:K31"/>
    <mergeCell ref="B32:K32"/>
    <mergeCell ref="B2:K2"/>
    <mergeCell ref="M6:M13"/>
    <mergeCell ref="M22:M29"/>
    <mergeCell ref="B6:B13"/>
    <mergeCell ref="B14:B21"/>
    <mergeCell ref="B22:B29"/>
    <mergeCell ref="B3:K3"/>
    <mergeCell ref="C4:C5"/>
    <mergeCell ref="D4:F4"/>
    <mergeCell ref="G4:I4"/>
    <mergeCell ref="J33:K33"/>
    <mergeCell ref="N4:N5"/>
    <mergeCell ref="O4:Q4"/>
    <mergeCell ref="R4:T4"/>
    <mergeCell ref="U4:V4"/>
    <mergeCell ref="M14:M21"/>
    <mergeCell ref="J4:K4"/>
  </mergeCells>
  <conditionalFormatting sqref="A31:B32">
    <cfRule type="cellIs" dxfId="80" priority="20" operator="lessThan">
      <formula>0</formula>
    </cfRule>
  </conditionalFormatting>
  <conditionalFormatting sqref="A33:L59">
    <cfRule type="cellIs" dxfId="79" priority="4" operator="lessThan">
      <formula>0</formula>
    </cfRule>
  </conditionalFormatting>
  <conditionalFormatting sqref="A1:XFD1 L2:M3 A2:A29 W2:XFD29 A30:XFD30 W31:XFD1048576 M59:V61 A60:A100 L60:L100 M90:V1048576 A101:L1048576">
    <cfRule type="cellIs" dxfId="78" priority="24" operator="lessThan">
      <formula>0</formula>
    </cfRule>
  </conditionalFormatting>
  <conditionalFormatting sqref="B2:B3">
    <cfRule type="cellIs" dxfId="77" priority="17" operator="lessThan">
      <formula>0</formula>
    </cfRule>
  </conditionalFormatting>
  <conditionalFormatting sqref="B62:B63">
    <cfRule type="cellIs" dxfId="76" priority="18" operator="lessThan">
      <formula>0</formula>
    </cfRule>
  </conditionalFormatting>
  <conditionalFormatting sqref="B64:K89">
    <cfRule type="cellIs" dxfId="75" priority="5" operator="lessThan">
      <formula>0</formula>
    </cfRule>
  </conditionalFormatting>
  <conditionalFormatting sqref="B4:V29">
    <cfRule type="cellIs" dxfId="74" priority="1" operator="lessThan">
      <formula>0</formula>
    </cfRule>
  </conditionalFormatting>
  <conditionalFormatting sqref="L31:L32">
    <cfRule type="cellIs" dxfId="73" priority="1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CFF66"/>
  </sheetPr>
  <dimension ref="A1:I220"/>
  <sheetViews>
    <sheetView zoomScale="85" zoomScaleNormal="85" workbookViewId="0">
      <selection activeCell="C4" sqref="C4:H219"/>
    </sheetView>
  </sheetViews>
  <sheetFormatPr defaultRowHeight="14.4"/>
  <cols>
    <col min="1" max="1" width="31" bestFit="1" customWidth="1"/>
    <col min="2" max="2" width="42.77734375" bestFit="1" customWidth="1"/>
    <col min="3" max="3" width="11.21875" style="186" bestFit="1" customWidth="1"/>
    <col min="4" max="4" width="10.77734375" style="186" bestFit="1" customWidth="1"/>
    <col min="5" max="5" width="9.21875" style="186"/>
    <col min="6" max="6" width="13.77734375" style="186" bestFit="1" customWidth="1"/>
    <col min="7" max="7" width="11.77734375" style="186" bestFit="1" customWidth="1"/>
    <col min="8" max="8" width="9.21875" style="186"/>
  </cols>
  <sheetData>
    <row r="1" spans="1:8" ht="15" customHeight="1">
      <c r="A1" s="386" t="s">
        <v>1</v>
      </c>
      <c r="B1" s="386" t="s">
        <v>0</v>
      </c>
      <c r="C1" s="386" t="s">
        <v>11</v>
      </c>
      <c r="D1" s="386"/>
      <c r="E1" s="386"/>
      <c r="F1" s="386"/>
      <c r="G1" s="386"/>
      <c r="H1" s="386"/>
    </row>
    <row r="2" spans="1:8" ht="15" customHeight="1">
      <c r="A2" s="387"/>
      <c r="B2" s="387"/>
      <c r="C2" s="386" t="s">
        <v>3</v>
      </c>
      <c r="D2" s="386"/>
      <c r="E2" s="386"/>
      <c r="F2" s="386" t="s">
        <v>6</v>
      </c>
      <c r="G2" s="386"/>
      <c r="H2" s="386"/>
    </row>
    <row r="3" spans="1:8" ht="28.8">
      <c r="A3" s="387"/>
      <c r="B3" s="387"/>
      <c r="C3" s="171" t="s">
        <v>8</v>
      </c>
      <c r="D3" s="171" t="s">
        <v>9</v>
      </c>
      <c r="E3" s="171" t="s">
        <v>10</v>
      </c>
      <c r="F3" s="171" t="s">
        <v>8</v>
      </c>
      <c r="G3" s="171" t="s">
        <v>9</v>
      </c>
      <c r="H3" s="171" t="s">
        <v>10</v>
      </c>
    </row>
    <row r="4" spans="1:8">
      <c r="A4" s="388" t="s">
        <v>135</v>
      </c>
      <c r="B4" s="356" t="s">
        <v>214</v>
      </c>
      <c r="C4" s="467">
        <v>48960386.993588984</v>
      </c>
      <c r="D4" s="467">
        <v>3923211.7476402074</v>
      </c>
      <c r="E4" s="468">
        <v>8.7110519836456915E-2</v>
      </c>
      <c r="F4" s="469">
        <v>138751443.0437831</v>
      </c>
      <c r="G4" s="469">
        <v>18747121.494918793</v>
      </c>
      <c r="H4" s="468">
        <v>0.15622038650737419</v>
      </c>
    </row>
    <row r="5" spans="1:8">
      <c r="A5" s="387"/>
      <c r="B5" s="357" t="s">
        <v>215</v>
      </c>
      <c r="C5" s="467">
        <v>9125638.4210097026</v>
      </c>
      <c r="D5" s="467">
        <v>594078.35060471855</v>
      </c>
      <c r="E5" s="471">
        <v>6.9633026750348867E-2</v>
      </c>
      <c r="F5" s="472">
        <v>26889013.821794882</v>
      </c>
      <c r="G5" s="472">
        <v>3600865.3777516074</v>
      </c>
      <c r="H5" s="471">
        <v>0.15462222711280638</v>
      </c>
    </row>
    <row r="6" spans="1:8">
      <c r="A6" s="388"/>
      <c r="B6" s="356" t="s">
        <v>216</v>
      </c>
      <c r="C6" s="467">
        <v>3390181.200148961</v>
      </c>
      <c r="D6" s="467">
        <v>282109.48900783109</v>
      </c>
      <c r="E6" s="468">
        <v>9.076672458894279E-2</v>
      </c>
      <c r="F6" s="469">
        <v>9736039.7017718498</v>
      </c>
      <c r="G6" s="469">
        <v>1299221.8454514984</v>
      </c>
      <c r="H6" s="468">
        <v>0.15399429827422437</v>
      </c>
    </row>
    <row r="7" spans="1:8">
      <c r="A7" s="388"/>
      <c r="B7" s="357" t="s">
        <v>217</v>
      </c>
      <c r="C7" s="467">
        <v>2161274.0551053113</v>
      </c>
      <c r="D7" s="467">
        <v>177258.79145184089</v>
      </c>
      <c r="E7" s="471">
        <v>8.9343461564618809E-2</v>
      </c>
      <c r="F7" s="472">
        <v>6299968.484065162</v>
      </c>
      <c r="G7" s="472">
        <v>814074.74867162015</v>
      </c>
      <c r="H7" s="471">
        <v>0.14839418842902921</v>
      </c>
    </row>
    <row r="8" spans="1:8">
      <c r="A8" s="388"/>
      <c r="B8" s="356" t="s">
        <v>218</v>
      </c>
      <c r="C8" s="467">
        <v>2532942.8288978464</v>
      </c>
      <c r="D8" s="467">
        <v>234500.46811279608</v>
      </c>
      <c r="E8" s="468">
        <v>0.10202582066608826</v>
      </c>
      <c r="F8" s="469">
        <v>7233909.8040976999</v>
      </c>
      <c r="G8" s="469">
        <v>1080587.0931667434</v>
      </c>
      <c r="H8" s="468">
        <v>0.17561033996269274</v>
      </c>
    </row>
    <row r="9" spans="1:8">
      <c r="A9" s="388"/>
      <c r="B9" s="357" t="s">
        <v>219</v>
      </c>
      <c r="C9" s="467">
        <v>5035300.9876339976</v>
      </c>
      <c r="D9" s="467">
        <v>426033.41105300002</v>
      </c>
      <c r="E9" s="471">
        <v>9.2429741596606885E-2</v>
      </c>
      <c r="F9" s="472">
        <v>14812859.48005427</v>
      </c>
      <c r="G9" s="472">
        <v>2121346.2466751896</v>
      </c>
      <c r="H9" s="471">
        <v>0.16714683329455007</v>
      </c>
    </row>
    <row r="10" spans="1:8">
      <c r="A10" s="388"/>
      <c r="B10" s="356" t="s">
        <v>220</v>
      </c>
      <c r="C10" s="467">
        <v>2323960.6270169504</v>
      </c>
      <c r="D10" s="467">
        <v>225412.24515122874</v>
      </c>
      <c r="E10" s="468">
        <v>0.10741341352865318</v>
      </c>
      <c r="F10" s="469">
        <v>6555454.7315928154</v>
      </c>
      <c r="G10" s="469">
        <v>1009016.5170103433</v>
      </c>
      <c r="H10" s="468">
        <v>0.18192152837067177</v>
      </c>
    </row>
    <row r="11" spans="1:8">
      <c r="A11" s="388"/>
      <c r="B11" s="357" t="s">
        <v>221</v>
      </c>
      <c r="C11" s="467">
        <v>1015229.1369753632</v>
      </c>
      <c r="D11" s="467">
        <v>86743.469985476928</v>
      </c>
      <c r="E11" s="471">
        <v>9.3424673174219069E-2</v>
      </c>
      <c r="F11" s="472">
        <v>2729629.8652902357</v>
      </c>
      <c r="G11" s="472">
        <v>350945.68074038625</v>
      </c>
      <c r="H11" s="471">
        <v>0.14753773662761391</v>
      </c>
    </row>
    <row r="12" spans="1:8">
      <c r="A12" s="388"/>
      <c r="B12" s="356" t="s">
        <v>222</v>
      </c>
      <c r="C12" s="467">
        <v>2739098.2491717222</v>
      </c>
      <c r="D12" s="467">
        <v>255481.14518708549</v>
      </c>
      <c r="E12" s="468">
        <v>0.10286655893019887</v>
      </c>
      <c r="F12" s="469">
        <v>7728460.0662171021</v>
      </c>
      <c r="G12" s="469">
        <v>1165134.6085643508</v>
      </c>
      <c r="H12" s="468">
        <v>0.1775219918746859</v>
      </c>
    </row>
    <row r="13" spans="1:8">
      <c r="A13" s="388"/>
      <c r="B13" s="357" t="s">
        <v>223</v>
      </c>
      <c r="C13" s="467">
        <v>3223121.5496453014</v>
      </c>
      <c r="D13" s="467">
        <v>298224.55162870418</v>
      </c>
      <c r="E13" s="471">
        <v>0.10196070214812122</v>
      </c>
      <c r="F13" s="472">
        <v>9164604.9618472978</v>
      </c>
      <c r="G13" s="472">
        <v>1272446.6842897767</v>
      </c>
      <c r="H13" s="471">
        <v>0.16122924041046674</v>
      </c>
    </row>
    <row r="14" spans="1:8">
      <c r="A14" s="388"/>
      <c r="B14" s="356" t="s">
        <v>224</v>
      </c>
      <c r="C14" s="467">
        <v>1741287.3209023159</v>
      </c>
      <c r="D14" s="467">
        <v>136603.37809150689</v>
      </c>
      <c r="E14" s="468">
        <v>8.5127902415617504E-2</v>
      </c>
      <c r="F14" s="469">
        <v>4760181.7513064798</v>
      </c>
      <c r="G14" s="469">
        <v>593766.28032305511</v>
      </c>
      <c r="H14" s="468">
        <v>0.14251249892342224</v>
      </c>
    </row>
    <row r="15" spans="1:8">
      <c r="A15" s="388"/>
      <c r="B15" s="357" t="s">
        <v>225</v>
      </c>
      <c r="C15" s="467">
        <v>1971461.0193166703</v>
      </c>
      <c r="D15" s="467">
        <v>155820.92752673524</v>
      </c>
      <c r="E15" s="471">
        <v>8.5821484242023072E-2</v>
      </c>
      <c r="F15" s="472">
        <v>5342258.0530440146</v>
      </c>
      <c r="G15" s="472">
        <v>735754.75759551488</v>
      </c>
      <c r="H15" s="471">
        <v>0.15972087946240796</v>
      </c>
    </row>
    <row r="16" spans="1:8">
      <c r="A16" s="388"/>
      <c r="B16" s="356" t="s">
        <v>226</v>
      </c>
      <c r="C16" s="467">
        <v>35096884.772873558</v>
      </c>
      <c r="D16" s="467">
        <v>2392499.8978947476</v>
      </c>
      <c r="E16" s="468">
        <v>7.3155324799433263E-2</v>
      </c>
      <c r="F16" s="469">
        <v>100020014.78715958</v>
      </c>
      <c r="G16" s="469">
        <v>11988460.390341938</v>
      </c>
      <c r="H16" s="468">
        <v>0.1361836726897023</v>
      </c>
    </row>
    <row r="17" spans="1:8">
      <c r="A17" s="388"/>
      <c r="B17" s="357" t="s">
        <v>227</v>
      </c>
      <c r="C17" s="467">
        <v>7917687.7387548704</v>
      </c>
      <c r="D17" s="467">
        <v>566834.4247559458</v>
      </c>
      <c r="E17" s="471">
        <v>7.7111377488171262E-2</v>
      </c>
      <c r="F17" s="472">
        <v>22905097.968302093</v>
      </c>
      <c r="G17" s="472">
        <v>2954221.0127544068</v>
      </c>
      <c r="H17" s="471">
        <v>0.14807474475115415</v>
      </c>
    </row>
    <row r="18" spans="1:8">
      <c r="A18" s="388"/>
      <c r="B18" s="356" t="s">
        <v>228</v>
      </c>
      <c r="C18" s="467">
        <v>6716980.0886673601</v>
      </c>
      <c r="D18" s="467">
        <v>314410.20595030207</v>
      </c>
      <c r="E18" s="468">
        <v>4.9106876099706986E-2</v>
      </c>
      <c r="F18" s="469">
        <v>19682145.364457842</v>
      </c>
      <c r="G18" s="469">
        <v>1971408.0056321621</v>
      </c>
      <c r="H18" s="468">
        <v>0.1113114584497953</v>
      </c>
    </row>
    <row r="19" spans="1:8">
      <c r="A19" s="388"/>
      <c r="B19" s="357" t="s">
        <v>229</v>
      </c>
      <c r="C19" s="467">
        <v>603020.70823472808</v>
      </c>
      <c r="D19" s="467">
        <v>53735.918563287938</v>
      </c>
      <c r="E19" s="471">
        <v>9.7828885076957223E-2</v>
      </c>
      <c r="F19" s="472">
        <v>1677703.7820377864</v>
      </c>
      <c r="G19" s="472">
        <v>222113.18786111102</v>
      </c>
      <c r="H19" s="471">
        <v>0.15259317334813141</v>
      </c>
    </row>
    <row r="20" spans="1:8">
      <c r="A20" s="388"/>
      <c r="B20" s="356" t="s">
        <v>230</v>
      </c>
      <c r="C20" s="467">
        <v>2408697.696504307</v>
      </c>
      <c r="D20" s="467">
        <v>96790.564728039317</v>
      </c>
      <c r="E20" s="468">
        <v>4.1866112785280393E-2</v>
      </c>
      <c r="F20" s="469">
        <v>6882441.4605688965</v>
      </c>
      <c r="G20" s="469">
        <v>712047.4924225416</v>
      </c>
      <c r="H20" s="468">
        <v>0.11539741159128085</v>
      </c>
    </row>
    <row r="21" spans="1:8">
      <c r="A21" s="388"/>
      <c r="B21" s="357" t="s">
        <v>231</v>
      </c>
      <c r="C21" s="467">
        <v>1156957.7144757435</v>
      </c>
      <c r="D21" s="467">
        <v>94223.275558947353</v>
      </c>
      <c r="E21" s="471">
        <v>8.8661166993878049E-2</v>
      </c>
      <c r="F21" s="472">
        <v>3081970.8143233294</v>
      </c>
      <c r="G21" s="472">
        <v>376177.27558507305</v>
      </c>
      <c r="H21" s="471">
        <v>0.13902659984933255</v>
      </c>
    </row>
    <row r="22" spans="1:8">
      <c r="A22" s="388"/>
      <c r="B22" s="356" t="s">
        <v>232</v>
      </c>
      <c r="C22" s="467">
        <v>952358.02773753135</v>
      </c>
      <c r="D22" s="467">
        <v>49122.93560191826</v>
      </c>
      <c r="E22" s="468">
        <v>5.4385548158643583E-2</v>
      </c>
      <c r="F22" s="469">
        <v>2567032.3166284724</v>
      </c>
      <c r="G22" s="469">
        <v>257081.67218605522</v>
      </c>
      <c r="H22" s="468">
        <v>0.11129314507414957</v>
      </c>
    </row>
    <row r="23" spans="1:8">
      <c r="A23" s="388"/>
      <c r="B23" s="357" t="s">
        <v>233</v>
      </c>
      <c r="C23" s="467">
        <v>23640500.495044131</v>
      </c>
      <c r="D23" s="467">
        <v>1972760.3608368374</v>
      </c>
      <c r="E23" s="471">
        <v>9.1045967351362195E-2</v>
      </c>
      <c r="F23" s="472">
        <v>65628810.285997286</v>
      </c>
      <c r="G23" s="472">
        <v>8313103.4212428555</v>
      </c>
      <c r="H23" s="471">
        <v>0.14504058095033098</v>
      </c>
    </row>
    <row r="24" spans="1:8">
      <c r="A24" s="388"/>
      <c r="B24" s="356" t="s">
        <v>234</v>
      </c>
      <c r="C24" s="467">
        <v>1101690.7659617078</v>
      </c>
      <c r="D24" s="467">
        <v>117785.34543748444</v>
      </c>
      <c r="E24" s="468">
        <v>0.11971206071283619</v>
      </c>
      <c r="F24" s="469">
        <v>3068569.5038173283</v>
      </c>
      <c r="G24" s="469">
        <v>431068.24702574452</v>
      </c>
      <c r="H24" s="468">
        <v>0.16343812004477376</v>
      </c>
    </row>
    <row r="25" spans="1:8">
      <c r="A25" s="388"/>
      <c r="B25" s="357" t="s">
        <v>235</v>
      </c>
      <c r="C25" s="467">
        <v>2298141.0359350336</v>
      </c>
      <c r="D25" s="467">
        <v>178940.95359814446</v>
      </c>
      <c r="E25" s="471">
        <v>8.4437970293405371E-2</v>
      </c>
      <c r="F25" s="472">
        <v>6401602.4926700108</v>
      </c>
      <c r="G25" s="472">
        <v>821430.82993225381</v>
      </c>
      <c r="H25" s="471">
        <v>0.14720529753904407</v>
      </c>
    </row>
    <row r="26" spans="1:8">
      <c r="A26" s="388"/>
      <c r="B26" s="356" t="s">
        <v>236</v>
      </c>
      <c r="C26" s="467">
        <v>4511577.1424537553</v>
      </c>
      <c r="D26" s="467">
        <v>396448.86948161386</v>
      </c>
      <c r="E26" s="468">
        <v>9.6339371019236689E-2</v>
      </c>
      <c r="F26" s="469">
        <v>13135652.974971039</v>
      </c>
      <c r="G26" s="469">
        <v>1779341.0570116229</v>
      </c>
      <c r="H26" s="468">
        <v>0.15668300323784587</v>
      </c>
    </row>
    <row r="27" spans="1:8">
      <c r="A27" s="388"/>
      <c r="B27" s="357" t="s">
        <v>237</v>
      </c>
      <c r="C27" s="467">
        <v>1523070.727233229</v>
      </c>
      <c r="D27" s="467">
        <v>125038.40727713122</v>
      </c>
      <c r="E27" s="471">
        <v>8.9438853088216003E-2</v>
      </c>
      <c r="F27" s="472">
        <v>4263552.6090687476</v>
      </c>
      <c r="G27" s="472">
        <v>528385.94988420932</v>
      </c>
      <c r="H27" s="471">
        <v>0.14146248296175531</v>
      </c>
    </row>
    <row r="28" spans="1:8">
      <c r="A28" s="388"/>
      <c r="B28" s="356" t="s">
        <v>238</v>
      </c>
      <c r="C28" s="467">
        <v>2772581.9229616304</v>
      </c>
      <c r="D28" s="467">
        <v>236522.18694248609</v>
      </c>
      <c r="E28" s="468">
        <v>9.3263649741056664E-2</v>
      </c>
      <c r="F28" s="469">
        <v>7733554.8246527724</v>
      </c>
      <c r="G28" s="469">
        <v>881022.64083328098</v>
      </c>
      <c r="H28" s="468">
        <v>0.12856891689083802</v>
      </c>
    </row>
    <row r="29" spans="1:8">
      <c r="A29" s="388"/>
      <c r="B29" s="357" t="s">
        <v>239</v>
      </c>
      <c r="C29" s="467">
        <v>831479.88649067143</v>
      </c>
      <c r="D29" s="467">
        <v>68207.536577060702</v>
      </c>
      <c r="E29" s="471">
        <v>8.9361990624684126E-2</v>
      </c>
      <c r="F29" s="472">
        <v>2206351.6104639838</v>
      </c>
      <c r="G29" s="472">
        <v>290856.05155960214</v>
      </c>
      <c r="H29" s="471">
        <v>0.15184376189625046</v>
      </c>
    </row>
    <row r="30" spans="1:8">
      <c r="A30" s="388"/>
      <c r="B30" s="356" t="s">
        <v>240</v>
      </c>
      <c r="C30" s="467">
        <v>41558125.853385843</v>
      </c>
      <c r="D30" s="467">
        <v>3143419.900243409</v>
      </c>
      <c r="E30" s="468">
        <v>8.1828555555721189E-2</v>
      </c>
      <c r="F30" s="469">
        <v>123339206.63363764</v>
      </c>
      <c r="G30" s="469">
        <v>15410032.675172716</v>
      </c>
      <c r="H30" s="468">
        <v>0.14277912180726093</v>
      </c>
    </row>
    <row r="31" spans="1:8">
      <c r="A31" s="388"/>
      <c r="B31" s="357" t="s">
        <v>241</v>
      </c>
      <c r="C31" s="467">
        <v>9786767.6659021359</v>
      </c>
      <c r="D31" s="467">
        <v>577649.79951802641</v>
      </c>
      <c r="E31" s="471">
        <v>6.2725855820198795E-2</v>
      </c>
      <c r="F31" s="472">
        <v>30387964.340200819</v>
      </c>
      <c r="G31" s="472">
        <v>3173347.5843396597</v>
      </c>
      <c r="H31" s="471">
        <v>0.11660452957347717</v>
      </c>
    </row>
    <row r="32" spans="1:8">
      <c r="A32" s="388"/>
      <c r="B32" s="356" t="s">
        <v>242</v>
      </c>
      <c r="C32" s="467">
        <v>3380866.1903736703</v>
      </c>
      <c r="D32" s="467">
        <v>308143.68490383448</v>
      </c>
      <c r="E32" s="468">
        <v>0.10028360333720329</v>
      </c>
      <c r="F32" s="469">
        <v>10216107.033982433</v>
      </c>
      <c r="G32" s="469">
        <v>1493935.4043139126</v>
      </c>
      <c r="H32" s="468">
        <v>0.17128021182617895</v>
      </c>
    </row>
    <row r="33" spans="1:8">
      <c r="A33" s="388"/>
      <c r="B33" s="357" t="s">
        <v>243</v>
      </c>
      <c r="C33" s="467">
        <v>1278649.1750394544</v>
      </c>
      <c r="D33" s="467">
        <v>96257.508173441282</v>
      </c>
      <c r="E33" s="471">
        <v>8.1409156433397842E-2</v>
      </c>
      <c r="F33" s="472">
        <v>3701859.0650453637</v>
      </c>
      <c r="G33" s="472">
        <v>451030.59679640923</v>
      </c>
      <c r="H33" s="471">
        <v>0.13874327766034208</v>
      </c>
    </row>
    <row r="34" spans="1:8">
      <c r="A34" s="388"/>
      <c r="B34" s="356" t="s">
        <v>244</v>
      </c>
      <c r="C34" s="467">
        <v>1448867.9911599713</v>
      </c>
      <c r="D34" s="467">
        <v>138356.0837792831</v>
      </c>
      <c r="E34" s="468">
        <v>0.10557407605384869</v>
      </c>
      <c r="F34" s="469">
        <v>4071987.0036712121</v>
      </c>
      <c r="G34" s="469">
        <v>589532.01113488432</v>
      </c>
      <c r="H34" s="468">
        <v>0.16928632599656906</v>
      </c>
    </row>
    <row r="35" spans="1:8">
      <c r="A35" s="388"/>
      <c r="B35" s="357" t="s">
        <v>245</v>
      </c>
      <c r="C35" s="467">
        <v>906311.58607455157</v>
      </c>
      <c r="D35" s="467">
        <v>56139.139935124782</v>
      </c>
      <c r="E35" s="471">
        <v>6.6032650422921446E-2</v>
      </c>
      <c r="F35" s="472">
        <v>2473065.6680030031</v>
      </c>
      <c r="G35" s="472">
        <v>259039.99109895481</v>
      </c>
      <c r="H35" s="471">
        <v>0.11699954241776443</v>
      </c>
    </row>
    <row r="36" spans="1:8">
      <c r="A36" s="388"/>
      <c r="B36" s="356" t="s">
        <v>246</v>
      </c>
      <c r="C36" s="467">
        <v>2485569.4962650272</v>
      </c>
      <c r="D36" s="467">
        <v>189558.68638033047</v>
      </c>
      <c r="E36" s="468">
        <v>8.2560014771816306E-2</v>
      </c>
      <c r="F36" s="469">
        <v>7317879.3670193283</v>
      </c>
      <c r="G36" s="469">
        <v>949439.91269070469</v>
      </c>
      <c r="H36" s="468">
        <v>0.14908517533999183</v>
      </c>
    </row>
    <row r="37" spans="1:8">
      <c r="A37" s="388"/>
      <c r="B37" s="357" t="s">
        <v>247</v>
      </c>
      <c r="C37" s="467">
        <v>4333210.0080255093</v>
      </c>
      <c r="D37" s="467">
        <v>325123.95761816297</v>
      </c>
      <c r="E37" s="471">
        <v>8.1117010345903184E-2</v>
      </c>
      <c r="F37" s="472">
        <v>12902936.112856472</v>
      </c>
      <c r="G37" s="472">
        <v>1662611.5896244645</v>
      </c>
      <c r="H37" s="471">
        <v>0.14791490994660378</v>
      </c>
    </row>
    <row r="38" spans="1:8">
      <c r="A38" s="388"/>
      <c r="B38" s="356" t="s">
        <v>248</v>
      </c>
      <c r="C38" s="467">
        <v>3263739.4202800225</v>
      </c>
      <c r="D38" s="467">
        <v>287747.87568592979</v>
      </c>
      <c r="E38" s="468">
        <v>9.6689749071574349E-2</v>
      </c>
      <c r="F38" s="469">
        <v>9812344.7760702185</v>
      </c>
      <c r="G38" s="469">
        <v>1370926.3799419943</v>
      </c>
      <c r="H38" s="468">
        <v>0.16240474237964428</v>
      </c>
    </row>
    <row r="39" spans="1:8">
      <c r="A39" s="388"/>
      <c r="B39" s="357" t="s">
        <v>249</v>
      </c>
      <c r="C39" s="467">
        <v>2293140.441450486</v>
      </c>
      <c r="D39" s="467">
        <v>203807.41686169477</v>
      </c>
      <c r="E39" s="471">
        <v>9.754664022591937E-2</v>
      </c>
      <c r="F39" s="472">
        <v>6425602.2785904994</v>
      </c>
      <c r="G39" s="472">
        <v>848781.33915663883</v>
      </c>
      <c r="H39" s="471">
        <v>0.15219806200964453</v>
      </c>
    </row>
    <row r="40" spans="1:8">
      <c r="A40" s="388"/>
      <c r="B40" s="356" t="s">
        <v>250</v>
      </c>
      <c r="C40" s="467">
        <v>64328344.763908781</v>
      </c>
      <c r="D40" s="467">
        <v>3333582.2580232471</v>
      </c>
      <c r="E40" s="468">
        <v>5.4653582062912071E-2</v>
      </c>
      <c r="F40" s="469">
        <v>203702262.4430891</v>
      </c>
      <c r="G40" s="469">
        <v>19705868.246600747</v>
      </c>
      <c r="H40" s="468">
        <v>0.1070992088331742</v>
      </c>
    </row>
    <row r="41" spans="1:8">
      <c r="A41" s="388"/>
      <c r="B41" s="357" t="s">
        <v>251</v>
      </c>
      <c r="C41" s="467">
        <v>1436879.4832425623</v>
      </c>
      <c r="D41" s="467">
        <v>88686.293845780892</v>
      </c>
      <c r="E41" s="471">
        <v>6.5781591646714641E-2</v>
      </c>
      <c r="F41" s="472">
        <v>4468976.1146913283</v>
      </c>
      <c r="G41" s="472">
        <v>509208.04555568611</v>
      </c>
      <c r="H41" s="471">
        <v>0.12859542191996073</v>
      </c>
    </row>
    <row r="42" spans="1:8">
      <c r="A42" s="388"/>
      <c r="B42" s="356" t="s">
        <v>252</v>
      </c>
      <c r="C42" s="467">
        <v>8086154.5668633515</v>
      </c>
      <c r="D42" s="467">
        <v>417700.55231294502</v>
      </c>
      <c r="E42" s="468">
        <v>5.4469982022502139E-2</v>
      </c>
      <c r="F42" s="469">
        <v>26060587.731052905</v>
      </c>
      <c r="G42" s="469">
        <v>2375555.8615231588</v>
      </c>
      <c r="H42" s="468">
        <v>0.10029776926664208</v>
      </c>
    </row>
    <row r="43" spans="1:8">
      <c r="A43" s="388"/>
      <c r="B43" s="357" t="s">
        <v>253</v>
      </c>
      <c r="C43" s="467">
        <v>3093299.4933598791</v>
      </c>
      <c r="D43" s="467">
        <v>169949.14248452522</v>
      </c>
      <c r="E43" s="471">
        <v>5.8135058096487294E-2</v>
      </c>
      <c r="F43" s="472">
        <v>8910907.4572995789</v>
      </c>
      <c r="G43" s="472">
        <v>872618.17685371265</v>
      </c>
      <c r="H43" s="471">
        <v>0.10855769759076279</v>
      </c>
    </row>
    <row r="44" spans="1:8">
      <c r="A44" s="388"/>
      <c r="B44" s="356" t="s">
        <v>254</v>
      </c>
      <c r="C44" s="467">
        <v>4964662.5151427854</v>
      </c>
      <c r="D44" s="467">
        <v>244069.16432411503</v>
      </c>
      <c r="E44" s="468">
        <v>5.1703069124093747E-2</v>
      </c>
      <c r="F44" s="469">
        <v>14632596.075846044</v>
      </c>
      <c r="G44" s="469">
        <v>1341845.1478027962</v>
      </c>
      <c r="H44" s="468">
        <v>0.10096082268546067</v>
      </c>
    </row>
    <row r="45" spans="1:8">
      <c r="A45" s="388"/>
      <c r="B45" s="357" t="s">
        <v>255</v>
      </c>
      <c r="C45" s="467">
        <v>4131717.1672056564</v>
      </c>
      <c r="D45" s="467">
        <v>194390.07870469335</v>
      </c>
      <c r="E45" s="471">
        <v>4.9371076960411341E-2</v>
      </c>
      <c r="F45" s="472">
        <v>13112306.329421273</v>
      </c>
      <c r="G45" s="472">
        <v>1213841.1256298013</v>
      </c>
      <c r="H45" s="471">
        <v>0.10201661347406456</v>
      </c>
    </row>
    <row r="46" spans="1:8">
      <c r="A46" s="388"/>
      <c r="B46" s="356" t="s">
        <v>256</v>
      </c>
      <c r="C46" s="467">
        <v>5635804.4306395734</v>
      </c>
      <c r="D46" s="467">
        <v>361354.8574878592</v>
      </c>
      <c r="E46" s="468">
        <v>6.8510439331384843E-2</v>
      </c>
      <c r="F46" s="469">
        <v>17746221.003350005</v>
      </c>
      <c r="G46" s="469">
        <v>2014401.6578234807</v>
      </c>
      <c r="H46" s="468">
        <v>0.12804632532195284</v>
      </c>
    </row>
    <row r="47" spans="1:8">
      <c r="A47" s="388"/>
      <c r="B47" s="357" t="s">
        <v>257</v>
      </c>
      <c r="C47" s="467">
        <v>18658699.105576672</v>
      </c>
      <c r="D47" s="467">
        <v>892887.91575311124</v>
      </c>
      <c r="E47" s="471">
        <v>5.0258775476830837E-2</v>
      </c>
      <c r="F47" s="472">
        <v>62587252.078041293</v>
      </c>
      <c r="G47" s="472">
        <v>5826826.530167073</v>
      </c>
      <c r="H47" s="471">
        <v>0.10265649832474341</v>
      </c>
    </row>
    <row r="48" spans="1:8">
      <c r="A48" s="388"/>
      <c r="B48" s="356" t="s">
        <v>258</v>
      </c>
      <c r="C48" s="467">
        <v>7561650.7179004429</v>
      </c>
      <c r="D48" s="467">
        <v>391739.72378167883</v>
      </c>
      <c r="E48" s="468">
        <v>5.463662297942188E-2</v>
      </c>
      <c r="F48" s="469">
        <v>23602250.981574874</v>
      </c>
      <c r="G48" s="469">
        <v>2279992.1466902606</v>
      </c>
      <c r="H48" s="468">
        <v>0.10693014114245926</v>
      </c>
    </row>
    <row r="49" spans="1:8">
      <c r="A49" s="388"/>
      <c r="B49" s="357" t="s">
        <v>259</v>
      </c>
      <c r="C49" s="467">
        <v>2694996.9871524363</v>
      </c>
      <c r="D49" s="467">
        <v>215793.75076129241</v>
      </c>
      <c r="E49" s="471">
        <v>8.7041573515938497E-2</v>
      </c>
      <c r="F49" s="472">
        <v>7765039.5586602064</v>
      </c>
      <c r="G49" s="472">
        <v>1059752.8973072655</v>
      </c>
      <c r="H49" s="471">
        <v>0.15804736632891947</v>
      </c>
    </row>
    <row r="50" spans="1:8">
      <c r="A50" s="388"/>
      <c r="B50" s="356" t="s">
        <v>260</v>
      </c>
      <c r="C50" s="467">
        <v>1127090.0877095913</v>
      </c>
      <c r="D50" s="467">
        <v>28464.622251183959</v>
      </c>
      <c r="E50" s="468">
        <v>2.5909304987124928E-2</v>
      </c>
      <c r="F50" s="469">
        <v>3647364.4618159807</v>
      </c>
      <c r="G50" s="469">
        <v>217947.36603096128</v>
      </c>
      <c r="H50" s="468">
        <v>6.3552306395985775E-2</v>
      </c>
    </row>
    <row r="51" spans="1:8">
      <c r="A51" s="388"/>
      <c r="B51" s="357" t="s">
        <v>261</v>
      </c>
      <c r="C51" s="467">
        <v>1392824.0598371997</v>
      </c>
      <c r="D51" s="467">
        <v>74233.586779247038</v>
      </c>
      <c r="E51" s="471">
        <v>5.6297681726071774E-2</v>
      </c>
      <c r="F51" s="472">
        <v>4053520.636642301</v>
      </c>
      <c r="G51" s="472">
        <v>419212.04358134931</v>
      </c>
      <c r="H51" s="471">
        <v>0.11534849967934978</v>
      </c>
    </row>
    <row r="52" spans="1:8">
      <c r="A52" s="388"/>
      <c r="B52" s="356" t="s">
        <v>262</v>
      </c>
      <c r="C52" s="467">
        <v>47236480.289847106</v>
      </c>
      <c r="D52" s="467">
        <v>2331635.2767734453</v>
      </c>
      <c r="E52" s="468">
        <v>5.1923913245766902E-2</v>
      </c>
      <c r="F52" s="469">
        <v>136603278.20973003</v>
      </c>
      <c r="G52" s="469">
        <v>14920174.158183113</v>
      </c>
      <c r="H52" s="468">
        <v>0.12261500291661435</v>
      </c>
    </row>
    <row r="53" spans="1:8">
      <c r="A53" s="388"/>
      <c r="B53" s="357" t="s">
        <v>263</v>
      </c>
      <c r="C53" s="467">
        <v>5760953.2259769524</v>
      </c>
      <c r="D53" s="467">
        <v>314958.78489197791</v>
      </c>
      <c r="E53" s="471">
        <v>5.7833108039168413E-2</v>
      </c>
      <c r="F53" s="472">
        <v>17206916.27559701</v>
      </c>
      <c r="G53" s="472">
        <v>1883760.6467737071</v>
      </c>
      <c r="H53" s="471">
        <v>0.12293555533889497</v>
      </c>
    </row>
    <row r="54" spans="1:8">
      <c r="A54" s="388"/>
      <c r="B54" s="356" t="s">
        <v>264</v>
      </c>
      <c r="C54" s="467">
        <v>3540631.8874491374</v>
      </c>
      <c r="D54" s="467">
        <v>213346.06908260705</v>
      </c>
      <c r="E54" s="468">
        <v>6.4120150996629849E-2</v>
      </c>
      <c r="F54" s="469">
        <v>10140709.334947074</v>
      </c>
      <c r="G54" s="469">
        <v>1229971.3376521338</v>
      </c>
      <c r="H54" s="468">
        <v>0.13803248822101155</v>
      </c>
    </row>
    <row r="55" spans="1:8">
      <c r="A55" s="388"/>
      <c r="B55" s="357" t="s">
        <v>265</v>
      </c>
      <c r="C55" s="467">
        <v>2147918.8598125684</v>
      </c>
      <c r="D55" s="467">
        <v>98257.426515476778</v>
      </c>
      <c r="E55" s="471">
        <v>4.7938369195647881E-2</v>
      </c>
      <c r="F55" s="472">
        <v>6342280.1923366999</v>
      </c>
      <c r="G55" s="472">
        <v>701713.77629857324</v>
      </c>
      <c r="H55" s="471">
        <v>0.12440484244691324</v>
      </c>
    </row>
    <row r="56" spans="1:8">
      <c r="A56" s="388"/>
      <c r="B56" s="356" t="s">
        <v>266</v>
      </c>
      <c r="C56" s="467">
        <v>7922020.4142277278</v>
      </c>
      <c r="D56" s="467">
        <v>171024.74341967702</v>
      </c>
      <c r="E56" s="468">
        <v>2.2064874073377917E-2</v>
      </c>
      <c r="F56" s="469">
        <v>22468180.183774892</v>
      </c>
      <c r="G56" s="469">
        <v>1822002.4840871766</v>
      </c>
      <c r="H56" s="468">
        <v>8.8248900624096405E-2</v>
      </c>
    </row>
    <row r="57" spans="1:8">
      <c r="A57" s="388"/>
      <c r="B57" s="357" t="s">
        <v>267</v>
      </c>
      <c r="C57" s="467">
        <v>1317604.9499959715</v>
      </c>
      <c r="D57" s="467">
        <v>94299.275514719076</v>
      </c>
      <c r="E57" s="471">
        <v>7.708561930337407E-2</v>
      </c>
      <c r="F57" s="472">
        <v>3558720.4962565843</v>
      </c>
      <c r="G57" s="472">
        <v>393566.33258259948</v>
      </c>
      <c r="H57" s="471">
        <v>0.12434349552369461</v>
      </c>
    </row>
    <row r="58" spans="1:8">
      <c r="A58" s="388"/>
      <c r="B58" s="356" t="s">
        <v>268</v>
      </c>
      <c r="C58" s="467">
        <v>4739320.8217434566</v>
      </c>
      <c r="D58" s="467">
        <v>210115.12546328269</v>
      </c>
      <c r="E58" s="468">
        <v>4.6391164268792154E-2</v>
      </c>
      <c r="F58" s="469">
        <v>13780760.376847157</v>
      </c>
      <c r="G58" s="469">
        <v>1518277.88769494</v>
      </c>
      <c r="H58" s="468">
        <v>0.12381488732302427</v>
      </c>
    </row>
    <row r="59" spans="1:8">
      <c r="A59" s="388"/>
      <c r="B59" s="357" t="s">
        <v>269</v>
      </c>
      <c r="C59" s="467">
        <v>5786796.7876563575</v>
      </c>
      <c r="D59" s="467">
        <v>426145.34317598864</v>
      </c>
      <c r="E59" s="471">
        <v>7.9495066521210231E-2</v>
      </c>
      <c r="F59" s="472">
        <v>17127093.557052683</v>
      </c>
      <c r="G59" s="472">
        <v>2301038.9108750075</v>
      </c>
      <c r="H59" s="471">
        <v>0.15520237620790378</v>
      </c>
    </row>
    <row r="60" spans="1:8">
      <c r="A60" s="388"/>
      <c r="B60" s="356" t="s">
        <v>270</v>
      </c>
      <c r="C60" s="467">
        <v>5079233.3164517414</v>
      </c>
      <c r="D60" s="467">
        <v>165575.9286207268</v>
      </c>
      <c r="E60" s="468">
        <v>3.3697084585259468E-2</v>
      </c>
      <c r="F60" s="469">
        <v>14712121.981122365</v>
      </c>
      <c r="G60" s="469">
        <v>1423111.0423899218</v>
      </c>
      <c r="H60" s="468">
        <v>0.10708931228599497</v>
      </c>
    </row>
    <row r="61" spans="1:8">
      <c r="A61" s="388"/>
      <c r="B61" s="357" t="s">
        <v>271</v>
      </c>
      <c r="C61" s="467">
        <v>37869800.623758435</v>
      </c>
      <c r="D61" s="467">
        <v>1628140.993310973</v>
      </c>
      <c r="E61" s="471">
        <v>4.4924570505682195E-2</v>
      </c>
      <c r="F61" s="472">
        <v>115231390.60646453</v>
      </c>
      <c r="G61" s="472">
        <v>12481492.609578818</v>
      </c>
      <c r="H61" s="471">
        <v>0.12147450122001215</v>
      </c>
    </row>
    <row r="62" spans="1:8">
      <c r="A62" s="388"/>
      <c r="B62" s="356" t="s">
        <v>272</v>
      </c>
      <c r="C62" s="467">
        <v>16561028.079040136</v>
      </c>
      <c r="D62" s="467">
        <v>921731.5476903487</v>
      </c>
      <c r="E62" s="468">
        <v>5.893689309123909E-2</v>
      </c>
      <c r="F62" s="469">
        <v>49799190.315139018</v>
      </c>
      <c r="G62" s="469">
        <v>5697538.3411602899</v>
      </c>
      <c r="H62" s="468">
        <v>0.1291910412907436</v>
      </c>
    </row>
    <row r="63" spans="1:8">
      <c r="A63" s="388"/>
      <c r="B63" s="357" t="s">
        <v>273</v>
      </c>
      <c r="C63" s="467">
        <v>3118533.8379242532</v>
      </c>
      <c r="D63" s="467">
        <v>95387.294965345878</v>
      </c>
      <c r="E63" s="471">
        <v>3.1552322591674793E-2</v>
      </c>
      <c r="F63" s="472">
        <v>9380515.495520765</v>
      </c>
      <c r="G63" s="472">
        <v>997588.43696743064</v>
      </c>
      <c r="H63" s="471">
        <v>0.11900239975839505</v>
      </c>
    </row>
    <row r="64" spans="1:8">
      <c r="A64" s="388"/>
      <c r="B64" s="356" t="s">
        <v>274</v>
      </c>
      <c r="C64" s="467">
        <v>3624416.6138931015</v>
      </c>
      <c r="D64" s="467">
        <v>116278.73466001358</v>
      </c>
      <c r="E64" s="468">
        <v>3.3145428903562139E-2</v>
      </c>
      <c r="F64" s="469">
        <v>11320980.291527551</v>
      </c>
      <c r="G64" s="469">
        <v>1212176.5252998136</v>
      </c>
      <c r="H64" s="468">
        <v>0.11991295442389983</v>
      </c>
    </row>
    <row r="65" spans="1:8">
      <c r="A65" s="388"/>
      <c r="B65" s="357" t="s">
        <v>275</v>
      </c>
      <c r="C65" s="467">
        <v>6405063.0485641966</v>
      </c>
      <c r="D65" s="467">
        <v>205731.88459557388</v>
      </c>
      <c r="E65" s="471">
        <v>3.318614204566394E-2</v>
      </c>
      <c r="F65" s="472">
        <v>19996347.175626077</v>
      </c>
      <c r="G65" s="472">
        <v>1956052.2746563181</v>
      </c>
      <c r="H65" s="471">
        <v>0.10842684586886495</v>
      </c>
    </row>
    <row r="66" spans="1:8">
      <c r="A66" s="388"/>
      <c r="B66" s="356" t="s">
        <v>276</v>
      </c>
      <c r="C66" s="467">
        <v>42144509.585100688</v>
      </c>
      <c r="D66" s="467">
        <v>2702564.107523106</v>
      </c>
      <c r="E66" s="468">
        <v>6.8520050793627593E-2</v>
      </c>
      <c r="F66" s="469">
        <v>123540604.55991381</v>
      </c>
      <c r="G66" s="469">
        <v>13900244.963199303</v>
      </c>
      <c r="H66" s="468">
        <v>0.12678036641185769</v>
      </c>
    </row>
    <row r="67" spans="1:8">
      <c r="A67" s="388"/>
      <c r="B67" s="357" t="s">
        <v>277</v>
      </c>
      <c r="C67" s="467">
        <v>859203.37665288302</v>
      </c>
      <c r="D67" s="467">
        <v>75470.097044283873</v>
      </c>
      <c r="E67" s="471">
        <v>9.6295639100554803E-2</v>
      </c>
      <c r="F67" s="472">
        <v>2546167.6379940296</v>
      </c>
      <c r="G67" s="472">
        <v>388564.43400951009</v>
      </c>
      <c r="H67" s="471">
        <v>0.18009077539926474</v>
      </c>
    </row>
    <row r="68" spans="1:8">
      <c r="A68" s="388"/>
      <c r="B68" s="356" t="s">
        <v>278</v>
      </c>
      <c r="C68" s="467">
        <v>5753230.7600971581</v>
      </c>
      <c r="D68" s="467">
        <v>333783.35571365431</v>
      </c>
      <c r="E68" s="468">
        <v>6.1589924360862816E-2</v>
      </c>
      <c r="F68" s="469">
        <v>17407280.47794332</v>
      </c>
      <c r="G68" s="469">
        <v>1777566.3677233588</v>
      </c>
      <c r="H68" s="468">
        <v>0.11372993486560598</v>
      </c>
    </row>
    <row r="69" spans="1:8">
      <c r="A69" s="388"/>
      <c r="B69" s="357" t="s">
        <v>279</v>
      </c>
      <c r="C69" s="467">
        <v>2213973.4339692658</v>
      </c>
      <c r="D69" s="467">
        <v>184269.68536836631</v>
      </c>
      <c r="E69" s="471">
        <v>9.0786493100476234E-2</v>
      </c>
      <c r="F69" s="472">
        <v>6238233.679316856</v>
      </c>
      <c r="G69" s="472">
        <v>691914.55941509828</v>
      </c>
      <c r="H69" s="471">
        <v>0.12475202822937353</v>
      </c>
    </row>
    <row r="70" spans="1:8">
      <c r="A70" s="388"/>
      <c r="B70" s="356" t="s">
        <v>280</v>
      </c>
      <c r="C70" s="467">
        <v>6159720.5482187429</v>
      </c>
      <c r="D70" s="467">
        <v>499072.52500887867</v>
      </c>
      <c r="E70" s="468">
        <v>8.816526358158551E-2</v>
      </c>
      <c r="F70" s="469">
        <v>17495624.527101055</v>
      </c>
      <c r="G70" s="469">
        <v>1997281.8194709402</v>
      </c>
      <c r="H70" s="468">
        <v>0.12887067070001246</v>
      </c>
    </row>
    <row r="71" spans="1:8">
      <c r="A71" s="388"/>
      <c r="B71" s="357" t="s">
        <v>281</v>
      </c>
      <c r="C71" s="467">
        <v>3963371.1821787776</v>
      </c>
      <c r="D71" s="467">
        <v>166803.26670182869</v>
      </c>
      <c r="E71" s="471">
        <v>4.3935277970886449E-2</v>
      </c>
      <c r="F71" s="472">
        <v>11823250.640358327</v>
      </c>
      <c r="G71" s="472">
        <v>1268998.2813438475</v>
      </c>
      <c r="H71" s="471">
        <v>0.12023573420243121</v>
      </c>
    </row>
    <row r="72" spans="1:8">
      <c r="A72" s="388"/>
      <c r="B72" s="356" t="s">
        <v>282</v>
      </c>
      <c r="C72" s="467">
        <v>3085441.5325460602</v>
      </c>
      <c r="D72" s="467">
        <v>276003.68477408029</v>
      </c>
      <c r="E72" s="468">
        <v>9.8241605520109507E-2</v>
      </c>
      <c r="F72" s="469">
        <v>8625383.8520175796</v>
      </c>
      <c r="G72" s="469">
        <v>1189540.8365242546</v>
      </c>
      <c r="H72" s="468">
        <v>0.15997390397372926</v>
      </c>
    </row>
    <row r="73" spans="1:8">
      <c r="A73" s="388"/>
      <c r="B73" s="357" t="s">
        <v>283</v>
      </c>
      <c r="C73" s="467">
        <v>4573642.7518091537</v>
      </c>
      <c r="D73" s="467">
        <v>290877.73041498475</v>
      </c>
      <c r="E73" s="471">
        <v>6.7918209138706206E-2</v>
      </c>
      <c r="F73" s="472">
        <v>14166497.363286071</v>
      </c>
      <c r="G73" s="472">
        <v>1615898.8064021412</v>
      </c>
      <c r="H73" s="471">
        <v>0.12875073639542317</v>
      </c>
    </row>
    <row r="74" spans="1:8">
      <c r="A74" s="388"/>
      <c r="B74" s="356" t="s">
        <v>284</v>
      </c>
      <c r="C74" s="467">
        <v>885687.90531170927</v>
      </c>
      <c r="D74" s="467">
        <v>52232.197327047121</v>
      </c>
      <c r="E74" s="468">
        <v>6.2669433812322442E-2</v>
      </c>
      <c r="F74" s="469">
        <v>2535449.5674437121</v>
      </c>
      <c r="G74" s="469">
        <v>302705.4419085742</v>
      </c>
      <c r="H74" s="468">
        <v>0.13557551823634184</v>
      </c>
    </row>
    <row r="75" spans="1:8">
      <c r="A75" s="388"/>
      <c r="B75" s="357" t="s">
        <v>285</v>
      </c>
      <c r="C75" s="467">
        <v>3680603.5391508532</v>
      </c>
      <c r="D75" s="467">
        <v>254242.22484268527</v>
      </c>
      <c r="E75" s="471">
        <v>7.4201813971280048E-2</v>
      </c>
      <c r="F75" s="472">
        <v>10143488.269778002</v>
      </c>
      <c r="G75" s="472">
        <v>1150862.0955619682</v>
      </c>
      <c r="H75" s="471">
        <v>0.12797842068224291</v>
      </c>
    </row>
    <row r="76" spans="1:8">
      <c r="A76" s="388" t="s">
        <v>127</v>
      </c>
      <c r="B76" s="356" t="s">
        <v>214</v>
      </c>
      <c r="C76" s="467">
        <v>614819190.19389188</v>
      </c>
      <c r="D76" s="467">
        <v>60949442.989191175</v>
      </c>
      <c r="E76" s="468">
        <v>0.11004291766574012</v>
      </c>
      <c r="F76" s="469">
        <v>1696160013.1270339</v>
      </c>
      <c r="G76" s="469">
        <v>216893628.05256128</v>
      </c>
      <c r="H76" s="468">
        <v>0.14662242733356096</v>
      </c>
    </row>
    <row r="77" spans="1:8">
      <c r="A77" s="387"/>
      <c r="B77" s="357" t="s">
        <v>215</v>
      </c>
      <c r="C77" s="467">
        <v>116787461.95008451</v>
      </c>
      <c r="D77" s="467">
        <v>10693436.818494096</v>
      </c>
      <c r="E77" s="471">
        <v>0.10079207387249967</v>
      </c>
      <c r="F77" s="472">
        <v>334084870.45547354</v>
      </c>
      <c r="G77" s="472">
        <v>41213966.652127922</v>
      </c>
      <c r="H77" s="471">
        <v>0.14072400541298535</v>
      </c>
    </row>
    <row r="78" spans="1:8">
      <c r="A78" s="388"/>
      <c r="B78" s="356" t="s">
        <v>216</v>
      </c>
      <c r="C78" s="467">
        <v>42746879.393241495</v>
      </c>
      <c r="D78" s="467">
        <v>4918710.3044538051</v>
      </c>
      <c r="E78" s="468">
        <v>0.1300277127584194</v>
      </c>
      <c r="F78" s="469">
        <v>119397465.47314589</v>
      </c>
      <c r="G78" s="469">
        <v>16328071.90673323</v>
      </c>
      <c r="H78" s="468">
        <v>0.15841823980668182</v>
      </c>
    </row>
    <row r="79" spans="1:8">
      <c r="A79" s="388"/>
      <c r="B79" s="357" t="s">
        <v>217</v>
      </c>
      <c r="C79" s="467">
        <v>27257712.750440877</v>
      </c>
      <c r="D79" s="467">
        <v>2690235.2126585022</v>
      </c>
      <c r="E79" s="471">
        <v>0.10950392479330383</v>
      </c>
      <c r="F79" s="472">
        <v>77600599.040081531</v>
      </c>
      <c r="G79" s="472">
        <v>9864498.0004818439</v>
      </c>
      <c r="H79" s="471">
        <v>0.14563132287042754</v>
      </c>
    </row>
    <row r="80" spans="1:8">
      <c r="A80" s="388"/>
      <c r="B80" s="356" t="s">
        <v>218</v>
      </c>
      <c r="C80" s="467">
        <v>31785687.01725363</v>
      </c>
      <c r="D80" s="467">
        <v>3698894.8787101582</v>
      </c>
      <c r="E80" s="468">
        <v>0.13169517047246448</v>
      </c>
      <c r="F80" s="469">
        <v>88257805.727902591</v>
      </c>
      <c r="G80" s="469">
        <v>12379066.607629299</v>
      </c>
      <c r="H80" s="468">
        <v>0.16314275581210677</v>
      </c>
    </row>
    <row r="81" spans="1:8">
      <c r="A81" s="388"/>
      <c r="B81" s="357" t="s">
        <v>219</v>
      </c>
      <c r="C81" s="467">
        <v>63566576.736747101</v>
      </c>
      <c r="D81" s="467">
        <v>6210169.1923433244</v>
      </c>
      <c r="E81" s="471">
        <v>0.10827332914000201</v>
      </c>
      <c r="F81" s="472">
        <v>180778205.50450423</v>
      </c>
      <c r="G81" s="472">
        <v>21861570.657403797</v>
      </c>
      <c r="H81" s="471">
        <v>0.1375662823368845</v>
      </c>
    </row>
    <row r="82" spans="1:8">
      <c r="A82" s="388"/>
      <c r="B82" s="356" t="s">
        <v>220</v>
      </c>
      <c r="C82" s="467">
        <v>28117590.471905932</v>
      </c>
      <c r="D82" s="467">
        <v>2752584.9294511564</v>
      </c>
      <c r="E82" s="468">
        <v>0.10851899578117603</v>
      </c>
      <c r="F82" s="469">
        <v>77200307.563842207</v>
      </c>
      <c r="G82" s="469">
        <v>9949901.5729640424</v>
      </c>
      <c r="H82" s="468">
        <v>0.14795303353727926</v>
      </c>
    </row>
    <row r="83" spans="1:8">
      <c r="A83" s="388"/>
      <c r="B83" s="357" t="s">
        <v>221</v>
      </c>
      <c r="C83" s="467">
        <v>12712247.016213905</v>
      </c>
      <c r="D83" s="467">
        <v>1290936.1321045831</v>
      </c>
      <c r="E83" s="471">
        <v>0.11302871843727554</v>
      </c>
      <c r="F83" s="472">
        <v>33222244.189527918</v>
      </c>
      <c r="G83" s="472">
        <v>4219097.4743442573</v>
      </c>
      <c r="H83" s="471">
        <v>0.14547033519419758</v>
      </c>
    </row>
    <row r="84" spans="1:8">
      <c r="A84" s="388"/>
      <c r="B84" s="356" t="s">
        <v>222</v>
      </c>
      <c r="C84" s="467">
        <v>33365198.720507227</v>
      </c>
      <c r="D84" s="467">
        <v>3731961.0581430271</v>
      </c>
      <c r="E84" s="468">
        <v>0.12593835006030468</v>
      </c>
      <c r="F84" s="469">
        <v>91471613.239106327</v>
      </c>
      <c r="G84" s="469">
        <v>12913254.535215273</v>
      </c>
      <c r="H84" s="468">
        <v>0.16437785549834394</v>
      </c>
    </row>
    <row r="85" spans="1:8">
      <c r="A85" s="388"/>
      <c r="B85" s="357" t="s">
        <v>223</v>
      </c>
      <c r="C85" s="467">
        <v>40899858.476293229</v>
      </c>
      <c r="D85" s="467">
        <v>4554656.5411949381</v>
      </c>
      <c r="E85" s="471">
        <v>0.12531658372206045</v>
      </c>
      <c r="F85" s="472">
        <v>112863601.51320387</v>
      </c>
      <c r="G85" s="472">
        <v>15180527.532386065</v>
      </c>
      <c r="H85" s="471">
        <v>0.1554059154134225</v>
      </c>
    </row>
    <row r="86" spans="1:8">
      <c r="A86" s="388"/>
      <c r="B86" s="356" t="s">
        <v>224</v>
      </c>
      <c r="C86" s="467">
        <v>22414528.959061358</v>
      </c>
      <c r="D86" s="467">
        <v>2126792.2969628572</v>
      </c>
      <c r="E86" s="468">
        <v>0.10483142266609391</v>
      </c>
      <c r="F86" s="469">
        <v>60097812.491268218</v>
      </c>
      <c r="G86" s="469">
        <v>7464418.546473667</v>
      </c>
      <c r="H86" s="468">
        <v>0.14181906175959036</v>
      </c>
    </row>
    <row r="87" spans="1:8">
      <c r="A87" s="388"/>
      <c r="B87" s="357" t="s">
        <v>225</v>
      </c>
      <c r="C87" s="467">
        <v>24866660.678492311</v>
      </c>
      <c r="D87" s="467">
        <v>2487439.1078022122</v>
      </c>
      <c r="E87" s="471">
        <v>0.11114949194926391</v>
      </c>
      <c r="F87" s="472">
        <v>65620905.973169155</v>
      </c>
      <c r="G87" s="472">
        <v>8909267.9596189186</v>
      </c>
      <c r="H87" s="471">
        <v>0.15709770113658519</v>
      </c>
    </row>
    <row r="88" spans="1:8">
      <c r="A88" s="388"/>
      <c r="B88" s="356" t="s">
        <v>226</v>
      </c>
      <c r="C88" s="467">
        <v>432929532.77252519</v>
      </c>
      <c r="D88" s="467">
        <v>44501113.709121227</v>
      </c>
      <c r="E88" s="468">
        <v>0.11456709016406243</v>
      </c>
      <c r="F88" s="469">
        <v>1206657719.6551502</v>
      </c>
      <c r="G88" s="469">
        <v>159375564.19786441</v>
      </c>
      <c r="H88" s="468">
        <v>0.15218015829580767</v>
      </c>
    </row>
    <row r="89" spans="1:8">
      <c r="A89" s="388"/>
      <c r="B89" s="357" t="s">
        <v>227</v>
      </c>
      <c r="C89" s="467">
        <v>97472646.839550659</v>
      </c>
      <c r="D89" s="467">
        <v>9695633.938752979</v>
      </c>
      <c r="E89" s="471">
        <v>0.11045755167939725</v>
      </c>
      <c r="F89" s="472">
        <v>275824794.72211301</v>
      </c>
      <c r="G89" s="472">
        <v>35362922.390983701</v>
      </c>
      <c r="H89" s="471">
        <v>0.14706249289403769</v>
      </c>
    </row>
    <row r="90" spans="1:8">
      <c r="A90" s="388"/>
      <c r="B90" s="356" t="s">
        <v>228</v>
      </c>
      <c r="C90" s="467">
        <v>81646990.003607661</v>
      </c>
      <c r="D90" s="467">
        <v>8854661.4204945415</v>
      </c>
      <c r="E90" s="468">
        <v>0.12164278287078605</v>
      </c>
      <c r="F90" s="469">
        <v>233051851.95505825</v>
      </c>
      <c r="G90" s="469">
        <v>31178851.672265291</v>
      </c>
      <c r="H90" s="468">
        <v>0.15444785399032326</v>
      </c>
    </row>
    <row r="91" spans="1:8">
      <c r="A91" s="388"/>
      <c r="B91" s="357" t="s">
        <v>229</v>
      </c>
      <c r="C91" s="467">
        <v>7550448.2071465263</v>
      </c>
      <c r="D91" s="467">
        <v>840675.3761477014</v>
      </c>
      <c r="E91" s="471">
        <v>0.12529118307311715</v>
      </c>
      <c r="F91" s="472">
        <v>20521939.056316126</v>
      </c>
      <c r="G91" s="472">
        <v>2762574.0341522731</v>
      </c>
      <c r="H91" s="471">
        <v>0.15555590139087488</v>
      </c>
    </row>
    <row r="92" spans="1:8">
      <c r="A92" s="388"/>
      <c r="B92" s="356" t="s">
        <v>230</v>
      </c>
      <c r="C92" s="467">
        <v>29670606.281395674</v>
      </c>
      <c r="D92" s="467">
        <v>2288375.2999375835</v>
      </c>
      <c r="E92" s="468">
        <v>8.3571543220388414E-2</v>
      </c>
      <c r="F92" s="469">
        <v>82215688.814171568</v>
      </c>
      <c r="G92" s="469">
        <v>8640109.1088992506</v>
      </c>
      <c r="H92" s="468">
        <v>0.11743175036485799</v>
      </c>
    </row>
    <row r="93" spans="1:8">
      <c r="A93" s="388"/>
      <c r="B93" s="357" t="s">
        <v>231</v>
      </c>
      <c r="C93" s="467">
        <v>14491245.716736641</v>
      </c>
      <c r="D93" s="467">
        <v>1569720.0318595394</v>
      </c>
      <c r="E93" s="471">
        <v>0.12148101316678761</v>
      </c>
      <c r="F93" s="472">
        <v>37911598.960304916</v>
      </c>
      <c r="G93" s="472">
        <v>5284089.4488756433</v>
      </c>
      <c r="H93" s="471">
        <v>0.16195197022391949</v>
      </c>
    </row>
    <row r="94" spans="1:8">
      <c r="A94" s="388"/>
      <c r="B94" s="356" t="s">
        <v>232</v>
      </c>
      <c r="C94" s="467">
        <v>11777491.037692742</v>
      </c>
      <c r="D94" s="467">
        <v>1014258.1055007018</v>
      </c>
      <c r="E94" s="468">
        <v>9.4233592442948086E-2</v>
      </c>
      <c r="F94" s="469">
        <v>31121793.232338835</v>
      </c>
      <c r="G94" s="469">
        <v>3723334.4951477721</v>
      </c>
      <c r="H94" s="468">
        <v>0.13589576446114701</v>
      </c>
    </row>
    <row r="95" spans="1:8">
      <c r="A95" s="388"/>
      <c r="B95" s="357" t="s">
        <v>233</v>
      </c>
      <c r="C95" s="467">
        <v>297408324.63798141</v>
      </c>
      <c r="D95" s="467">
        <v>28410129.11907059</v>
      </c>
      <c r="E95" s="471">
        <v>0.10561457137013891</v>
      </c>
      <c r="F95" s="472">
        <v>806150421.97201717</v>
      </c>
      <c r="G95" s="472">
        <v>99544374.024495363</v>
      </c>
      <c r="H95" s="471">
        <v>0.14087676480217209</v>
      </c>
    </row>
    <row r="96" spans="1:8">
      <c r="A96" s="388"/>
      <c r="B96" s="356" t="s">
        <v>234</v>
      </c>
      <c r="C96" s="467">
        <v>13880608.309010185</v>
      </c>
      <c r="D96" s="467">
        <v>1474654.8476259001</v>
      </c>
      <c r="E96" s="468">
        <v>0.11886670800563802</v>
      </c>
      <c r="F96" s="469">
        <v>38007782.290193386</v>
      </c>
      <c r="G96" s="469">
        <v>5027225.3469816633</v>
      </c>
      <c r="H96" s="468">
        <v>0.1524299712596697</v>
      </c>
    </row>
    <row r="97" spans="1:8">
      <c r="A97" s="388"/>
      <c r="B97" s="357" t="s">
        <v>235</v>
      </c>
      <c r="C97" s="467">
        <v>28834724.123396281</v>
      </c>
      <c r="D97" s="467">
        <v>2922207.0213349834</v>
      </c>
      <c r="E97" s="471">
        <v>0.11277202480273622</v>
      </c>
      <c r="F97" s="472">
        <v>77876581.772191212</v>
      </c>
      <c r="G97" s="472">
        <v>10109638.842055306</v>
      </c>
      <c r="H97" s="471">
        <v>0.14918245393595225</v>
      </c>
    </row>
    <row r="98" spans="1:8">
      <c r="A98" s="388"/>
      <c r="B98" s="356" t="s">
        <v>236</v>
      </c>
      <c r="C98" s="467">
        <v>56592678.729554377</v>
      </c>
      <c r="D98" s="467">
        <v>5517573.1931999624</v>
      </c>
      <c r="E98" s="468">
        <v>0.10802862050422285</v>
      </c>
      <c r="F98" s="469">
        <v>159677886.94890916</v>
      </c>
      <c r="G98" s="469">
        <v>18660595.000459284</v>
      </c>
      <c r="H98" s="468">
        <v>0.13232841690989805</v>
      </c>
    </row>
    <row r="99" spans="1:8">
      <c r="A99" s="388"/>
      <c r="B99" s="357" t="s">
        <v>237</v>
      </c>
      <c r="C99" s="467">
        <v>19251395.516646862</v>
      </c>
      <c r="D99" s="467">
        <v>1944150.5226996392</v>
      </c>
      <c r="E99" s="471">
        <v>0.11233160005417138</v>
      </c>
      <c r="F99" s="472">
        <v>52681551.860525802</v>
      </c>
      <c r="G99" s="472">
        <v>6803286.4391519129</v>
      </c>
      <c r="H99" s="471">
        <v>0.14828996642890468</v>
      </c>
    </row>
    <row r="100" spans="1:8">
      <c r="A100" s="388"/>
      <c r="B100" s="356" t="s">
        <v>238</v>
      </c>
      <c r="C100" s="467">
        <v>35051426.633703843</v>
      </c>
      <c r="D100" s="467">
        <v>3238356.6547087207</v>
      </c>
      <c r="E100" s="468">
        <v>0.1017932773179978</v>
      </c>
      <c r="F100" s="469">
        <v>96357411.127835467</v>
      </c>
      <c r="G100" s="469">
        <v>11255059.697086856</v>
      </c>
      <c r="H100" s="468">
        <v>0.13225321636671314</v>
      </c>
    </row>
    <row r="101" spans="1:8">
      <c r="A101" s="388"/>
      <c r="B101" s="357" t="s">
        <v>239</v>
      </c>
      <c r="C101" s="467">
        <v>10279380.315326823</v>
      </c>
      <c r="D101" s="467">
        <v>1119634.2228499986</v>
      </c>
      <c r="E101" s="471">
        <v>0.12223419858434591</v>
      </c>
      <c r="F101" s="472">
        <v>26638676.501673549</v>
      </c>
      <c r="G101" s="472">
        <v>3777572.9220689796</v>
      </c>
      <c r="H101" s="471">
        <v>0.16524018225607989</v>
      </c>
    </row>
    <row r="102" spans="1:8">
      <c r="A102" s="388"/>
      <c r="B102" s="356" t="s">
        <v>240</v>
      </c>
      <c r="C102" s="467">
        <v>519140642.68912482</v>
      </c>
      <c r="D102" s="467">
        <v>50245380.163995862</v>
      </c>
      <c r="E102" s="468">
        <v>0.10715693712367827</v>
      </c>
      <c r="F102" s="469">
        <v>1492206614.1424875</v>
      </c>
      <c r="G102" s="469">
        <v>189444972.05072355</v>
      </c>
      <c r="H102" s="468">
        <v>0.14541798432639103</v>
      </c>
    </row>
    <row r="103" spans="1:8">
      <c r="A103" s="388"/>
      <c r="B103" s="357" t="s">
        <v>241</v>
      </c>
      <c r="C103" s="467">
        <v>126405862.41709162</v>
      </c>
      <c r="D103" s="467">
        <v>10235765.787749723</v>
      </c>
      <c r="E103" s="471">
        <v>8.8110159883988626E-2</v>
      </c>
      <c r="F103" s="472">
        <v>379877101.82754028</v>
      </c>
      <c r="G103" s="472">
        <v>40361971.077975214</v>
      </c>
      <c r="H103" s="471">
        <v>0.11888121448038562</v>
      </c>
    </row>
    <row r="104" spans="1:8">
      <c r="A104" s="388"/>
      <c r="B104" s="356" t="s">
        <v>242</v>
      </c>
      <c r="C104" s="467">
        <v>42451167.961863451</v>
      </c>
      <c r="D104" s="467">
        <v>4833694.6409339681</v>
      </c>
      <c r="E104" s="468">
        <v>0.12849599439323889</v>
      </c>
      <c r="F104" s="469">
        <v>123826832.85144274</v>
      </c>
      <c r="G104" s="469">
        <v>18457740.581113964</v>
      </c>
      <c r="H104" s="468">
        <v>0.1751722462765444</v>
      </c>
    </row>
    <row r="105" spans="1:8">
      <c r="A105" s="388"/>
      <c r="B105" s="357" t="s">
        <v>243</v>
      </c>
      <c r="C105" s="467">
        <v>15520965.050232226</v>
      </c>
      <c r="D105" s="467">
        <v>1640852.7969254162</v>
      </c>
      <c r="E105" s="471">
        <v>0.1182161042346396</v>
      </c>
      <c r="F105" s="472">
        <v>43627731.550882816</v>
      </c>
      <c r="G105" s="472">
        <v>5593441.3491806239</v>
      </c>
      <c r="H105" s="471">
        <v>0.14706311908327119</v>
      </c>
    </row>
    <row r="106" spans="1:8">
      <c r="A106" s="388"/>
      <c r="B106" s="356" t="s">
        <v>244</v>
      </c>
      <c r="C106" s="467">
        <v>17682136.559057176</v>
      </c>
      <c r="D106" s="467">
        <v>2058799.6815756131</v>
      </c>
      <c r="E106" s="468">
        <v>0.13177720596571338</v>
      </c>
      <c r="F106" s="469">
        <v>48226303.425350688</v>
      </c>
      <c r="G106" s="469">
        <v>6730191.8838205561</v>
      </c>
      <c r="H106" s="468">
        <v>0.1621884951095923</v>
      </c>
    </row>
    <row r="107" spans="1:8">
      <c r="A107" s="388"/>
      <c r="B107" s="357" t="s">
        <v>245</v>
      </c>
      <c r="C107" s="467">
        <v>11120756.180886954</v>
      </c>
      <c r="D107" s="467">
        <v>1056466.0856758282</v>
      </c>
      <c r="E107" s="471">
        <v>0.10497174422451561</v>
      </c>
      <c r="F107" s="472">
        <v>29579996.293185104</v>
      </c>
      <c r="G107" s="472">
        <v>3360380.0076219775</v>
      </c>
      <c r="H107" s="471">
        <v>0.12816282172185137</v>
      </c>
    </row>
    <row r="108" spans="1:8">
      <c r="A108" s="388"/>
      <c r="B108" s="356" t="s">
        <v>246</v>
      </c>
      <c r="C108" s="467">
        <v>30563705.58372172</v>
      </c>
      <c r="D108" s="467">
        <v>3452058.6809210069</v>
      </c>
      <c r="E108" s="468">
        <v>0.12732751696336084</v>
      </c>
      <c r="F108" s="469">
        <v>86812808.544305667</v>
      </c>
      <c r="G108" s="469">
        <v>11977431.994949222</v>
      </c>
      <c r="H108" s="468">
        <v>0.16005040058894743</v>
      </c>
    </row>
    <row r="109" spans="1:8">
      <c r="A109" s="388"/>
      <c r="B109" s="357" t="s">
        <v>247</v>
      </c>
      <c r="C109" s="467">
        <v>54712076.597401604</v>
      </c>
      <c r="D109" s="467">
        <v>5387985.2860677913</v>
      </c>
      <c r="E109" s="471">
        <v>0.10923638211718513</v>
      </c>
      <c r="F109" s="472">
        <v>157955509.13632119</v>
      </c>
      <c r="G109" s="472">
        <v>20962639.547489166</v>
      </c>
      <c r="H109" s="471">
        <v>0.15301993169721945</v>
      </c>
    </row>
    <row r="110" spans="1:8">
      <c r="A110" s="388"/>
      <c r="B110" s="356" t="s">
        <v>248</v>
      </c>
      <c r="C110" s="467">
        <v>40731001.948200993</v>
      </c>
      <c r="D110" s="467">
        <v>3999305.2522069663</v>
      </c>
      <c r="E110" s="468">
        <v>0.10887885972997081</v>
      </c>
      <c r="F110" s="469">
        <v>118491785.57431312</v>
      </c>
      <c r="G110" s="469">
        <v>15547413.446353719</v>
      </c>
      <c r="H110" s="468">
        <v>0.15102732791481163</v>
      </c>
    </row>
    <row r="111" spans="1:8">
      <c r="A111" s="388"/>
      <c r="B111" s="357" t="s">
        <v>249</v>
      </c>
      <c r="C111" s="467">
        <v>28894603.416373916</v>
      </c>
      <c r="D111" s="467">
        <v>2920264.2732287049</v>
      </c>
      <c r="E111" s="471">
        <v>0.11242881896378799</v>
      </c>
      <c r="F111" s="472">
        <v>79090790.884187579</v>
      </c>
      <c r="G111" s="472">
        <v>10174684.831562832</v>
      </c>
      <c r="H111" s="471">
        <v>0.14763870761637901</v>
      </c>
    </row>
    <row r="112" spans="1:8">
      <c r="A112" s="388"/>
      <c r="B112" s="356" t="s">
        <v>250</v>
      </c>
      <c r="C112" s="467">
        <v>818117888.7774328</v>
      </c>
      <c r="D112" s="467">
        <v>60261623.142775893</v>
      </c>
      <c r="E112" s="468">
        <v>7.9515900145406299E-2</v>
      </c>
      <c r="F112" s="469">
        <v>2513975382.4366522</v>
      </c>
      <c r="G112" s="469">
        <v>253857753.92342854</v>
      </c>
      <c r="H112" s="468">
        <v>0.11232059372521426</v>
      </c>
    </row>
    <row r="113" spans="1:8">
      <c r="A113" s="388"/>
      <c r="B113" s="357" t="s">
        <v>251</v>
      </c>
      <c r="C113" s="467">
        <v>18033486.593774702</v>
      </c>
      <c r="D113" s="467">
        <v>1279868.4219998531</v>
      </c>
      <c r="E113" s="471">
        <v>7.6393553253832222E-2</v>
      </c>
      <c r="F113" s="472">
        <v>54454183.205022603</v>
      </c>
      <c r="G113" s="472">
        <v>5903675.3245878145</v>
      </c>
      <c r="H113" s="471">
        <v>0.12159863165853549</v>
      </c>
    </row>
    <row r="114" spans="1:8">
      <c r="A114" s="388"/>
      <c r="B114" s="356" t="s">
        <v>252</v>
      </c>
      <c r="C114" s="467">
        <v>103531370.4395282</v>
      </c>
      <c r="D114" s="467">
        <v>7431737.4788407236</v>
      </c>
      <c r="E114" s="468">
        <v>7.7333671834947645E-2</v>
      </c>
      <c r="F114" s="469">
        <v>325247133.75446296</v>
      </c>
      <c r="G114" s="469">
        <v>29297388.470909774</v>
      </c>
      <c r="H114" s="468">
        <v>9.8994470979657634E-2</v>
      </c>
    </row>
    <row r="115" spans="1:8">
      <c r="A115" s="388"/>
      <c r="B115" s="357" t="s">
        <v>253</v>
      </c>
      <c r="C115" s="467">
        <v>39604407.23998896</v>
      </c>
      <c r="D115" s="467">
        <v>2865224.5729247779</v>
      </c>
      <c r="E115" s="471">
        <v>7.7988250280085422E-2</v>
      </c>
      <c r="F115" s="472">
        <v>111460586.08834036</v>
      </c>
      <c r="G115" s="472">
        <v>11544410.044385418</v>
      </c>
      <c r="H115" s="471">
        <v>0.11554095144020346</v>
      </c>
    </row>
    <row r="116" spans="1:8">
      <c r="A116" s="388"/>
      <c r="B116" s="356" t="s">
        <v>254</v>
      </c>
      <c r="C116" s="467">
        <v>63946440.71517399</v>
      </c>
      <c r="D116" s="467">
        <v>5303910.3282076567</v>
      </c>
      <c r="E116" s="468">
        <v>9.0444772645528332E-2</v>
      </c>
      <c r="F116" s="469">
        <v>183755935.25248715</v>
      </c>
      <c r="G116" s="469">
        <v>20865488.978553981</v>
      </c>
      <c r="H116" s="468">
        <v>0.12809522876169452</v>
      </c>
    </row>
    <row r="117" spans="1:8">
      <c r="A117" s="388"/>
      <c r="B117" s="357" t="s">
        <v>255</v>
      </c>
      <c r="C117" s="467">
        <v>52495481.991481766</v>
      </c>
      <c r="D117" s="467">
        <v>3662954.2077389956</v>
      </c>
      <c r="E117" s="471">
        <v>7.5010538548415245E-2</v>
      </c>
      <c r="F117" s="472">
        <v>162640055.2035445</v>
      </c>
      <c r="G117" s="472">
        <v>15202455.861990273</v>
      </c>
      <c r="H117" s="471">
        <v>0.10311111907602508</v>
      </c>
    </row>
    <row r="118" spans="1:8">
      <c r="A118" s="388"/>
      <c r="B118" s="356" t="s">
        <v>256</v>
      </c>
      <c r="C118" s="467">
        <v>67295617.90901199</v>
      </c>
      <c r="D118" s="467">
        <v>5316644.7328629345</v>
      </c>
      <c r="E118" s="468">
        <v>8.5781426513030751E-2</v>
      </c>
      <c r="F118" s="469">
        <v>204161061.06832692</v>
      </c>
      <c r="G118" s="469">
        <v>22553832.789230287</v>
      </c>
      <c r="H118" s="468">
        <v>0.12419017129962046</v>
      </c>
    </row>
    <row r="119" spans="1:8">
      <c r="A119" s="388"/>
      <c r="B119" s="357" t="s">
        <v>257</v>
      </c>
      <c r="C119" s="467">
        <v>241685839.57734403</v>
      </c>
      <c r="D119" s="467">
        <v>17445762.292873263</v>
      </c>
      <c r="E119" s="471">
        <v>7.7799483946580983E-2</v>
      </c>
      <c r="F119" s="472">
        <v>784975785.8284421</v>
      </c>
      <c r="G119" s="472">
        <v>76539861.861485481</v>
      </c>
      <c r="H119" s="471">
        <v>0.10804062763064441</v>
      </c>
    </row>
    <row r="120" spans="1:8">
      <c r="A120" s="388"/>
      <c r="B120" s="356" t="s">
        <v>258</v>
      </c>
      <c r="C120" s="467">
        <v>98785257.037127942</v>
      </c>
      <c r="D120" s="467">
        <v>7259421.553791672</v>
      </c>
      <c r="E120" s="468">
        <v>7.9315545337068957E-2</v>
      </c>
      <c r="F120" s="469">
        <v>299679699.88688701</v>
      </c>
      <c r="G120" s="469">
        <v>32332847.608371049</v>
      </c>
      <c r="H120" s="468">
        <v>0.12093969812177707</v>
      </c>
    </row>
    <row r="121" spans="1:8">
      <c r="A121" s="388"/>
      <c r="B121" s="357" t="s">
        <v>259</v>
      </c>
      <c r="C121" s="467">
        <v>34738950.779294655</v>
      </c>
      <c r="D121" s="467">
        <v>2977021.7019230537</v>
      </c>
      <c r="E121" s="471">
        <v>9.3729247196260398E-2</v>
      </c>
      <c r="F121" s="472">
        <v>97602386.397110611</v>
      </c>
      <c r="G121" s="472">
        <v>11657386.549230382</v>
      </c>
      <c r="H121" s="471">
        <v>0.13563775170008222</v>
      </c>
    </row>
    <row r="122" spans="1:8">
      <c r="A122" s="388"/>
      <c r="B122" s="356" t="s">
        <v>260</v>
      </c>
      <c r="C122" s="467">
        <v>13938858.081382049</v>
      </c>
      <c r="D122" s="467">
        <v>977762.28004102223</v>
      </c>
      <c r="E122" s="468">
        <v>7.5438241876111853E-2</v>
      </c>
      <c r="F122" s="469">
        <v>43832998.676068604</v>
      </c>
      <c r="G122" s="469">
        <v>3524581.4228833467</v>
      </c>
      <c r="H122" s="468">
        <v>8.7440332889896014E-2</v>
      </c>
    </row>
    <row r="123" spans="1:8">
      <c r="A123" s="388"/>
      <c r="B123" s="357" t="s">
        <v>261</v>
      </c>
      <c r="C123" s="467">
        <v>17599496.299792212</v>
      </c>
      <c r="D123" s="467">
        <v>1223915.23726069</v>
      </c>
      <c r="E123" s="471">
        <v>7.4740263114149511E-2</v>
      </c>
      <c r="F123" s="472">
        <v>49853437.055435859</v>
      </c>
      <c r="G123" s="472">
        <v>5074695.9744817615</v>
      </c>
      <c r="H123" s="471">
        <v>0.11332824130333133</v>
      </c>
    </row>
    <row r="124" spans="1:8">
      <c r="A124" s="388"/>
      <c r="B124" s="356" t="s">
        <v>262</v>
      </c>
      <c r="C124" s="467">
        <v>603675048.76955366</v>
      </c>
      <c r="D124" s="467">
        <v>52581165.198836327</v>
      </c>
      <c r="E124" s="468">
        <v>9.5412354893409046E-2</v>
      </c>
      <c r="F124" s="469">
        <v>1677331923.3151579</v>
      </c>
      <c r="G124" s="469">
        <v>201643624.59672499</v>
      </c>
      <c r="H124" s="468">
        <v>0.13664377820969589</v>
      </c>
    </row>
    <row r="125" spans="1:8">
      <c r="A125" s="388"/>
      <c r="B125" s="357" t="s">
        <v>263</v>
      </c>
      <c r="C125" s="467">
        <v>71037932.572277978</v>
      </c>
      <c r="D125" s="467">
        <v>7258611.4220525399</v>
      </c>
      <c r="E125" s="471">
        <v>0.11380822641488531</v>
      </c>
      <c r="F125" s="472">
        <v>203743425.81355199</v>
      </c>
      <c r="G125" s="472">
        <v>26143997.521468639</v>
      </c>
      <c r="H125" s="471">
        <v>0.14720766712419664</v>
      </c>
    </row>
    <row r="126" spans="1:8">
      <c r="A126" s="388"/>
      <c r="B126" s="356" t="s">
        <v>264</v>
      </c>
      <c r="C126" s="467">
        <v>44073022.742156409</v>
      </c>
      <c r="D126" s="467">
        <v>4216311.8021058738</v>
      </c>
      <c r="E126" s="468">
        <v>0.10578674714147218</v>
      </c>
      <c r="F126" s="469">
        <v>121719830.86218777</v>
      </c>
      <c r="G126" s="469">
        <v>16173845.261673629</v>
      </c>
      <c r="H126" s="468">
        <v>0.15323979561753073</v>
      </c>
    </row>
    <row r="127" spans="1:8">
      <c r="A127" s="388"/>
      <c r="B127" s="357" t="s">
        <v>265</v>
      </c>
      <c r="C127" s="467">
        <v>27629226.880588226</v>
      </c>
      <c r="D127" s="467">
        <v>2516800.6401992589</v>
      </c>
      <c r="E127" s="471">
        <v>0.10022132533540001</v>
      </c>
      <c r="F127" s="472">
        <v>77997661.619537219</v>
      </c>
      <c r="G127" s="472">
        <v>9690124.1884682626</v>
      </c>
      <c r="H127" s="471">
        <v>0.14186024782765499</v>
      </c>
    </row>
    <row r="128" spans="1:8">
      <c r="A128" s="388"/>
      <c r="B128" s="356" t="s">
        <v>266</v>
      </c>
      <c r="C128" s="467">
        <v>106190264.08854017</v>
      </c>
      <c r="D128" s="467">
        <v>6373025.0719136447</v>
      </c>
      <c r="E128" s="468">
        <v>6.3846938010899024E-2</v>
      </c>
      <c r="F128" s="469">
        <v>289183298.08186519</v>
      </c>
      <c r="G128" s="469">
        <v>26757618.419333041</v>
      </c>
      <c r="H128" s="468">
        <v>0.1019626526403291</v>
      </c>
    </row>
    <row r="129" spans="1:8">
      <c r="A129" s="388"/>
      <c r="B129" s="357" t="s">
        <v>267</v>
      </c>
      <c r="C129" s="467">
        <v>16081713.443107421</v>
      </c>
      <c r="D129" s="467">
        <v>1550762.4322994947</v>
      </c>
      <c r="E129" s="471">
        <v>0.10672133098143807</v>
      </c>
      <c r="F129" s="472">
        <v>42449962.761974014</v>
      </c>
      <c r="G129" s="472">
        <v>5175265.2502466664</v>
      </c>
      <c r="H129" s="471">
        <v>0.13884124072686108</v>
      </c>
    </row>
    <row r="130" spans="1:8">
      <c r="A130" s="388"/>
      <c r="B130" s="356" t="s">
        <v>268</v>
      </c>
      <c r="C130" s="467">
        <v>60854200.910884209</v>
      </c>
      <c r="D130" s="467">
        <v>5368570.2691841871</v>
      </c>
      <c r="E130" s="468">
        <v>9.6756046693456124E-2</v>
      </c>
      <c r="F130" s="469">
        <v>169133096.50728709</v>
      </c>
      <c r="G130" s="469">
        <v>20758277.737220466</v>
      </c>
      <c r="H130" s="468">
        <v>0.13990431738547993</v>
      </c>
    </row>
    <row r="131" spans="1:8">
      <c r="A131" s="388"/>
      <c r="B131" s="357" t="s">
        <v>269</v>
      </c>
      <c r="C131" s="467">
        <v>70647442.367344171</v>
      </c>
      <c r="D131" s="467">
        <v>7413422.7040334195</v>
      </c>
      <c r="E131" s="471">
        <v>0.117237884662499</v>
      </c>
      <c r="F131" s="472">
        <v>200901058.65006724</v>
      </c>
      <c r="G131" s="472">
        <v>28727631.88695839</v>
      </c>
      <c r="H131" s="471">
        <v>0.16685287867612905</v>
      </c>
    </row>
    <row r="132" spans="1:8">
      <c r="A132" s="388"/>
      <c r="B132" s="356" t="s">
        <v>270</v>
      </c>
      <c r="C132" s="467">
        <v>66867963.283155292</v>
      </c>
      <c r="D132" s="467">
        <v>5042405.9126496166</v>
      </c>
      <c r="E132" s="468">
        <v>8.1558600150285626E-2</v>
      </c>
      <c r="F132" s="469">
        <v>185099632.26644096</v>
      </c>
      <c r="G132" s="469">
        <v>19715811.323005199</v>
      </c>
      <c r="H132" s="468">
        <v>0.11921245506686148</v>
      </c>
    </row>
    <row r="133" spans="1:8">
      <c r="A133" s="388"/>
      <c r="B133" s="357" t="s">
        <v>271</v>
      </c>
      <c r="C133" s="467">
        <v>469787492.62674576</v>
      </c>
      <c r="D133" s="467">
        <v>39118020.959353626</v>
      </c>
      <c r="E133" s="471">
        <v>9.0830726422059097E-2</v>
      </c>
      <c r="F133" s="472">
        <v>1369787616.3125675</v>
      </c>
      <c r="G133" s="472">
        <v>148503845.41813612</v>
      </c>
      <c r="H133" s="471">
        <v>0.12159651094796453</v>
      </c>
    </row>
    <row r="134" spans="1:8">
      <c r="A134" s="388"/>
      <c r="B134" s="356" t="s">
        <v>272</v>
      </c>
      <c r="C134" s="467">
        <v>203920165.59784198</v>
      </c>
      <c r="D134" s="467">
        <v>18244360.798980147</v>
      </c>
      <c r="E134" s="468">
        <v>9.8259225636554134E-2</v>
      </c>
      <c r="F134" s="469">
        <v>590328171.02912283</v>
      </c>
      <c r="G134" s="469">
        <v>64904637.694009066</v>
      </c>
      <c r="H134" s="468">
        <v>0.1235282273750252</v>
      </c>
    </row>
    <row r="135" spans="1:8">
      <c r="A135" s="388"/>
      <c r="B135" s="357" t="s">
        <v>273</v>
      </c>
      <c r="C135" s="467">
        <v>38737905.144239388</v>
      </c>
      <c r="D135" s="467">
        <v>3587061.036231406</v>
      </c>
      <c r="E135" s="471">
        <v>0.10204764998557204</v>
      </c>
      <c r="F135" s="472">
        <v>111014794.55363244</v>
      </c>
      <c r="G135" s="472">
        <v>13604696.20261687</v>
      </c>
      <c r="H135" s="471">
        <v>0.13966412551594587</v>
      </c>
    </row>
    <row r="136" spans="1:8">
      <c r="A136" s="388"/>
      <c r="B136" s="356" t="s">
        <v>274</v>
      </c>
      <c r="C136" s="467">
        <v>45081416.915920109</v>
      </c>
      <c r="D136" s="467">
        <v>3542932.1738422364</v>
      </c>
      <c r="E136" s="468">
        <v>8.5292763947484543E-2</v>
      </c>
      <c r="F136" s="469">
        <v>133519081.61441849</v>
      </c>
      <c r="G136" s="469">
        <v>14783821.988919258</v>
      </c>
      <c r="H136" s="468">
        <v>0.12451079852394856</v>
      </c>
    </row>
    <row r="137" spans="1:8">
      <c r="A137" s="388"/>
      <c r="B137" s="357" t="s">
        <v>275</v>
      </c>
      <c r="C137" s="467">
        <v>80493021.410023525</v>
      </c>
      <c r="D137" s="467">
        <v>5418353.8236195296</v>
      </c>
      <c r="E137" s="471">
        <v>7.2172864666813288E-2</v>
      </c>
      <c r="F137" s="472">
        <v>240939830.16887185</v>
      </c>
      <c r="G137" s="472">
        <v>22094403.859730542</v>
      </c>
      <c r="H137" s="471">
        <v>0.10095894729150044</v>
      </c>
    </row>
    <row r="138" spans="1:8">
      <c r="A138" s="388"/>
      <c r="B138" s="356" t="s">
        <v>276</v>
      </c>
      <c r="C138" s="467">
        <v>519261036.51104045</v>
      </c>
      <c r="D138" s="467">
        <v>46314365.60293287</v>
      </c>
      <c r="E138" s="468">
        <v>9.792724730254343E-2</v>
      </c>
      <c r="F138" s="469">
        <v>1472397871.395278</v>
      </c>
      <c r="G138" s="469">
        <v>164199104.04095936</v>
      </c>
      <c r="H138" s="468">
        <v>0.12551540953752247</v>
      </c>
    </row>
    <row r="139" spans="1:8">
      <c r="A139" s="388"/>
      <c r="B139" s="357" t="s">
        <v>277</v>
      </c>
      <c r="C139" s="467">
        <v>10545291.287711937</v>
      </c>
      <c r="D139" s="467">
        <v>1216501.9672394712</v>
      </c>
      <c r="E139" s="471">
        <v>0.13040298429398556</v>
      </c>
      <c r="F139" s="472">
        <v>29822562.315248743</v>
      </c>
      <c r="G139" s="472">
        <v>4374863.0017489493</v>
      </c>
      <c r="H139" s="471">
        <v>0.17191585564782749</v>
      </c>
    </row>
    <row r="140" spans="1:8">
      <c r="A140" s="388"/>
      <c r="B140" s="356" t="s">
        <v>278</v>
      </c>
      <c r="C140" s="467">
        <v>70958563.850327775</v>
      </c>
      <c r="D140" s="467">
        <v>6742711.0143220425</v>
      </c>
      <c r="E140" s="468">
        <v>0.10500072359922649</v>
      </c>
      <c r="F140" s="469">
        <v>207879758.16287038</v>
      </c>
      <c r="G140" s="469">
        <v>22918953.023254961</v>
      </c>
      <c r="H140" s="468">
        <v>0.12391248516654578</v>
      </c>
    </row>
    <row r="141" spans="1:8">
      <c r="A141" s="388"/>
      <c r="B141" s="357" t="s">
        <v>279</v>
      </c>
      <c r="C141" s="467">
        <v>27332359.469862893</v>
      </c>
      <c r="D141" s="467">
        <v>2924358.6178387105</v>
      </c>
      <c r="E141" s="471">
        <v>0.11981147639120106</v>
      </c>
      <c r="F141" s="472">
        <v>75793688.192015395</v>
      </c>
      <c r="G141" s="472">
        <v>9548036.0722810179</v>
      </c>
      <c r="H141" s="471">
        <v>0.14413075827261254</v>
      </c>
    </row>
    <row r="142" spans="1:8">
      <c r="A142" s="388"/>
      <c r="B142" s="356" t="s">
        <v>280</v>
      </c>
      <c r="C142" s="467">
        <v>76825152.169668525</v>
      </c>
      <c r="D142" s="467">
        <v>7281999.407332167</v>
      </c>
      <c r="E142" s="468">
        <v>0.10471195391756816</v>
      </c>
      <c r="F142" s="469">
        <v>213098097.32897842</v>
      </c>
      <c r="G142" s="469">
        <v>24879379.45477587</v>
      </c>
      <c r="H142" s="468">
        <v>0.13218334358968589</v>
      </c>
    </row>
    <row r="143" spans="1:8">
      <c r="A143" s="388"/>
      <c r="B143" s="357" t="s">
        <v>281</v>
      </c>
      <c r="C143" s="467">
        <v>49092080.453114338</v>
      </c>
      <c r="D143" s="467">
        <v>3578506.045896858</v>
      </c>
      <c r="E143" s="471">
        <v>7.8625027642948278E-2</v>
      </c>
      <c r="F143" s="472">
        <v>141396830.05201674</v>
      </c>
      <c r="G143" s="472">
        <v>13486841.638243496</v>
      </c>
      <c r="H143" s="471">
        <v>0.10544009741143284</v>
      </c>
    </row>
    <row r="144" spans="1:8">
      <c r="A144" s="388"/>
      <c r="B144" s="356" t="s">
        <v>282</v>
      </c>
      <c r="C144" s="467">
        <v>38156879.193155475</v>
      </c>
      <c r="D144" s="467">
        <v>3967153.9668996409</v>
      </c>
      <c r="E144" s="468">
        <v>0.11603351418142092</v>
      </c>
      <c r="F144" s="469">
        <v>102782860.61218107</v>
      </c>
      <c r="G144" s="469">
        <v>13120575.301625311</v>
      </c>
      <c r="H144" s="468">
        <v>0.14633326884520814</v>
      </c>
    </row>
    <row r="145" spans="1:8">
      <c r="A145" s="388"/>
      <c r="B145" s="357" t="s">
        <v>283</v>
      </c>
      <c r="C145" s="467">
        <v>56570937.476393245</v>
      </c>
      <c r="D145" s="467">
        <v>4454569.8421165943</v>
      </c>
      <c r="E145" s="471">
        <v>8.547352864989094E-2</v>
      </c>
      <c r="F145" s="472">
        <v>169782261.73219794</v>
      </c>
      <c r="G145" s="472">
        <v>15979290.4628461</v>
      </c>
      <c r="H145" s="471">
        <v>0.10389454983195294</v>
      </c>
    </row>
    <row r="146" spans="1:8">
      <c r="A146" s="388"/>
      <c r="B146" s="356" t="s">
        <v>284</v>
      </c>
      <c r="C146" s="467">
        <v>10959502.936130375</v>
      </c>
      <c r="D146" s="467">
        <v>941549.35154146142</v>
      </c>
      <c r="E146" s="468">
        <v>9.3986196241704581E-2</v>
      </c>
      <c r="F146" s="469">
        <v>30027555.457601808</v>
      </c>
      <c r="G146" s="469">
        <v>3380548.4240066186</v>
      </c>
      <c r="H146" s="468">
        <v>0.12686409470844495</v>
      </c>
    </row>
    <row r="147" spans="1:8">
      <c r="A147" s="388"/>
      <c r="B147" s="357" t="s">
        <v>285</v>
      </c>
      <c r="C147" s="467">
        <v>45181629.552725084</v>
      </c>
      <c r="D147" s="467">
        <v>4578979.0746539533</v>
      </c>
      <c r="E147" s="471">
        <v>0.11277537354678335</v>
      </c>
      <c r="F147" s="472">
        <v>121484617.3284665</v>
      </c>
      <c r="G147" s="472">
        <v>15427259.983619362</v>
      </c>
      <c r="H147" s="471">
        <v>0.14546147829666722</v>
      </c>
    </row>
    <row r="148" spans="1:8">
      <c r="A148" s="388" t="s">
        <v>128</v>
      </c>
      <c r="B148" s="356" t="s">
        <v>214</v>
      </c>
      <c r="C148" s="467">
        <v>397740746.68357903</v>
      </c>
      <c r="D148" s="467">
        <v>41094891.0629614</v>
      </c>
      <c r="E148" s="468">
        <v>0.11522604403028905</v>
      </c>
      <c r="F148" s="469">
        <v>1103951491.0232611</v>
      </c>
      <c r="G148" s="469">
        <v>151789349.73848319</v>
      </c>
      <c r="H148" s="468">
        <v>0.15941544318667172</v>
      </c>
    </row>
    <row r="149" spans="1:8">
      <c r="A149" s="387"/>
      <c r="B149" s="357" t="s">
        <v>215</v>
      </c>
      <c r="C149" s="467">
        <v>75296867.790000409</v>
      </c>
      <c r="D149" s="467">
        <v>7249815.6841515601</v>
      </c>
      <c r="E149" s="471">
        <v>0.10654121611137975</v>
      </c>
      <c r="F149" s="472">
        <v>216496040.6869497</v>
      </c>
      <c r="G149" s="472">
        <v>28832858.055861056</v>
      </c>
      <c r="H149" s="471">
        <v>0.15364152761141839</v>
      </c>
    </row>
    <row r="150" spans="1:8">
      <c r="A150" s="388"/>
      <c r="B150" s="356" t="s">
        <v>216</v>
      </c>
      <c r="C150" s="467">
        <v>27634879.468869206</v>
      </c>
      <c r="D150" s="467">
        <v>3232459.611007221</v>
      </c>
      <c r="E150" s="468">
        <v>0.13246471578783961</v>
      </c>
      <c r="F150" s="469">
        <v>77727968.497974172</v>
      </c>
      <c r="G150" s="469">
        <v>11273038.295347407</v>
      </c>
      <c r="H150" s="468">
        <v>0.16963434106355915</v>
      </c>
    </row>
    <row r="151" spans="1:8">
      <c r="A151" s="388"/>
      <c r="B151" s="357" t="s">
        <v>217</v>
      </c>
      <c r="C151" s="467">
        <v>17641511.884766903</v>
      </c>
      <c r="D151" s="467">
        <v>1791176.0468118507</v>
      </c>
      <c r="E151" s="471">
        <v>0.11300555806033578</v>
      </c>
      <c r="F151" s="472">
        <v>50484647.651996858</v>
      </c>
      <c r="G151" s="472">
        <v>6861301.473440066</v>
      </c>
      <c r="H151" s="471">
        <v>0.15728507953873475</v>
      </c>
    </row>
    <row r="152" spans="1:8">
      <c r="A152" s="388"/>
      <c r="B152" s="356" t="s">
        <v>218</v>
      </c>
      <c r="C152" s="467">
        <v>20606947.776741549</v>
      </c>
      <c r="D152" s="467">
        <v>2479819.7136528604</v>
      </c>
      <c r="E152" s="468">
        <v>0.13680157744912644</v>
      </c>
      <c r="F152" s="469">
        <v>57587184.071445733</v>
      </c>
      <c r="G152" s="469">
        <v>8769141.5403718501</v>
      </c>
      <c r="H152" s="468">
        <v>0.17962911017560929</v>
      </c>
    </row>
    <row r="153" spans="1:8">
      <c r="A153" s="388"/>
      <c r="B153" s="357" t="s">
        <v>219</v>
      </c>
      <c r="C153" s="467">
        <v>41053392.454179578</v>
      </c>
      <c r="D153" s="467">
        <v>4190202.6136453152</v>
      </c>
      <c r="E153" s="471">
        <v>0.11366901865442543</v>
      </c>
      <c r="F153" s="472">
        <v>117692689.3972818</v>
      </c>
      <c r="G153" s="472">
        <v>15670889.584256649</v>
      </c>
      <c r="H153" s="471">
        <v>0.15360334372630763</v>
      </c>
    </row>
    <row r="154" spans="1:8">
      <c r="A154" s="388"/>
      <c r="B154" s="356" t="s">
        <v>220</v>
      </c>
      <c r="C154" s="467">
        <v>18252294.885733187</v>
      </c>
      <c r="D154" s="467">
        <v>1901039.147277724</v>
      </c>
      <c r="E154" s="468">
        <v>0.11626257809709334</v>
      </c>
      <c r="F154" s="469">
        <v>50495941.966787279</v>
      </c>
      <c r="G154" s="469">
        <v>7155909.5351837873</v>
      </c>
      <c r="H154" s="468">
        <v>0.1651108486473053</v>
      </c>
    </row>
    <row r="155" spans="1:8">
      <c r="A155" s="388"/>
      <c r="B155" s="357" t="s">
        <v>221</v>
      </c>
      <c r="C155" s="467">
        <v>8253017.9278713549</v>
      </c>
      <c r="D155" s="467">
        <v>882774.44144322444</v>
      </c>
      <c r="E155" s="471">
        <v>0.11977547866210955</v>
      </c>
      <c r="F155" s="472">
        <v>21659377.660219941</v>
      </c>
      <c r="G155" s="472">
        <v>2927981.6216357909</v>
      </c>
      <c r="H155" s="471">
        <v>0.15631411644943835</v>
      </c>
    </row>
    <row r="156" spans="1:8">
      <c r="A156" s="388"/>
      <c r="B156" s="356" t="s">
        <v>222</v>
      </c>
      <c r="C156" s="467">
        <v>21607090.481913283</v>
      </c>
      <c r="D156" s="467">
        <v>2489579.3210645095</v>
      </c>
      <c r="E156" s="468">
        <v>0.13022507480801063</v>
      </c>
      <c r="F156" s="469">
        <v>59702816.82932362</v>
      </c>
      <c r="G156" s="469">
        <v>9020278.3219389394</v>
      </c>
      <c r="H156" s="468">
        <v>0.17797605620374843</v>
      </c>
    </row>
    <row r="157" spans="1:8">
      <c r="A157" s="388"/>
      <c r="B157" s="357" t="s">
        <v>223</v>
      </c>
      <c r="C157" s="467">
        <v>26456448.543131761</v>
      </c>
      <c r="D157" s="467">
        <v>3130624.7879819386</v>
      </c>
      <c r="E157" s="471">
        <v>0.13421282870195597</v>
      </c>
      <c r="F157" s="472">
        <v>73429725.340465382</v>
      </c>
      <c r="G157" s="472">
        <v>10730253.819619693</v>
      </c>
      <c r="H157" s="471">
        <v>0.17113786702416153</v>
      </c>
    </row>
    <row r="158" spans="1:8">
      <c r="A158" s="388"/>
      <c r="B158" s="356" t="s">
        <v>224</v>
      </c>
      <c r="C158" s="467">
        <v>14443936.524666118</v>
      </c>
      <c r="D158" s="467">
        <v>1442183.2235112414</v>
      </c>
      <c r="E158" s="468">
        <v>0.11092221103619464</v>
      </c>
      <c r="F158" s="469">
        <v>38927029.653836466</v>
      </c>
      <c r="G158" s="469">
        <v>5183237.5748145506</v>
      </c>
      <c r="H158" s="468">
        <v>0.15360566360402936</v>
      </c>
    </row>
    <row r="159" spans="1:8">
      <c r="A159" s="388"/>
      <c r="B159" s="357" t="s">
        <v>225</v>
      </c>
      <c r="C159" s="467">
        <v>16096897.782275829</v>
      </c>
      <c r="D159" s="467">
        <v>1678043.1608289126</v>
      </c>
      <c r="E159" s="471">
        <v>0.11637839515580904</v>
      </c>
      <c r="F159" s="472">
        <v>42787721.448713593</v>
      </c>
      <c r="G159" s="472">
        <v>6233763.1177156195</v>
      </c>
      <c r="H159" s="471">
        <v>0.17053592558345046</v>
      </c>
    </row>
    <row r="160" spans="1:8">
      <c r="A160" s="388"/>
      <c r="B160" s="356" t="s">
        <v>226</v>
      </c>
      <c r="C160" s="467">
        <v>278770262.24406523</v>
      </c>
      <c r="D160" s="467">
        <v>29554740.732258171</v>
      </c>
      <c r="E160" s="468">
        <v>0.11859109156994445</v>
      </c>
      <c r="F160" s="469">
        <v>783239897.26608455</v>
      </c>
      <c r="G160" s="469">
        <v>109955427.90392482</v>
      </c>
      <c r="H160" s="468">
        <v>0.16331199204415303</v>
      </c>
    </row>
    <row r="161" spans="1:8">
      <c r="A161" s="388"/>
      <c r="B161" s="357" t="s">
        <v>227</v>
      </c>
      <c r="C161" s="467">
        <v>62631944.178622521</v>
      </c>
      <c r="D161" s="467">
        <v>6496217.6415148079</v>
      </c>
      <c r="E161" s="471">
        <v>0.11572340899909039</v>
      </c>
      <c r="F161" s="472">
        <v>178440238.05261326</v>
      </c>
      <c r="G161" s="472">
        <v>24231721.02818045</v>
      </c>
      <c r="H161" s="471">
        <v>0.15713607455508552</v>
      </c>
    </row>
    <row r="162" spans="1:8">
      <c r="A162" s="388"/>
      <c r="B162" s="356" t="s">
        <v>228</v>
      </c>
      <c r="C162" s="467">
        <v>52519366.080506839</v>
      </c>
      <c r="D162" s="467">
        <v>5854536.5871965587</v>
      </c>
      <c r="E162" s="468">
        <v>0.12545929452149496</v>
      </c>
      <c r="F162" s="469">
        <v>151345595.74151152</v>
      </c>
      <c r="G162" s="469">
        <v>21622857.806191668</v>
      </c>
      <c r="H162" s="468">
        <v>0.16668517910077482</v>
      </c>
    </row>
    <row r="163" spans="1:8">
      <c r="A163" s="388"/>
      <c r="B163" s="357" t="s">
        <v>229</v>
      </c>
      <c r="C163" s="467">
        <v>4894003.701781516</v>
      </c>
      <c r="D163" s="467">
        <v>579777.3723180918</v>
      </c>
      <c r="E163" s="471">
        <v>0.13438733345039894</v>
      </c>
      <c r="F163" s="472">
        <v>13389065.073476145</v>
      </c>
      <c r="G163" s="472">
        <v>1953576.1042327788</v>
      </c>
      <c r="H163" s="471">
        <v>0.17083450558931701</v>
      </c>
    </row>
    <row r="164" spans="1:8">
      <c r="A164" s="388"/>
      <c r="B164" s="356" t="s">
        <v>230</v>
      </c>
      <c r="C164" s="467">
        <v>19155298.802885916</v>
      </c>
      <c r="D164" s="467">
        <v>1539158.2539548688</v>
      </c>
      <c r="E164" s="468">
        <v>8.7372046656852165E-2</v>
      </c>
      <c r="F164" s="469">
        <v>53443314.865254402</v>
      </c>
      <c r="G164" s="469">
        <v>6107981.1247524098</v>
      </c>
      <c r="H164" s="468">
        <v>0.12903640139598674</v>
      </c>
    </row>
    <row r="165" spans="1:8">
      <c r="A165" s="388"/>
      <c r="B165" s="357" t="s">
        <v>231</v>
      </c>
      <c r="C165" s="467">
        <v>9358790.6645665821</v>
      </c>
      <c r="D165" s="467">
        <v>1064021.9970880141</v>
      </c>
      <c r="E165" s="471">
        <v>0.12827627143596448</v>
      </c>
      <c r="F165" s="472">
        <v>24619631.31419028</v>
      </c>
      <c r="G165" s="472">
        <v>3639178.0413676314</v>
      </c>
      <c r="H165" s="471">
        <v>0.17345564435834646</v>
      </c>
    </row>
    <row r="166" spans="1:8">
      <c r="A166" s="388"/>
      <c r="B166" s="356" t="s">
        <v>232</v>
      </c>
      <c r="C166" s="467">
        <v>7524822.2826781888</v>
      </c>
      <c r="D166" s="467">
        <v>630637.59757345822</v>
      </c>
      <c r="E166" s="468">
        <v>9.14738473623989E-2</v>
      </c>
      <c r="F166" s="469">
        <v>20054076.415688243</v>
      </c>
      <c r="G166" s="469">
        <v>2439906.0571234599</v>
      </c>
      <c r="H166" s="468">
        <v>0.13851949921314746</v>
      </c>
    </row>
    <row r="167" spans="1:8">
      <c r="A167" s="388"/>
      <c r="B167" s="357" t="s">
        <v>233</v>
      </c>
      <c r="C167" s="467">
        <v>192152927.72478473</v>
      </c>
      <c r="D167" s="467">
        <v>19285694.419866323</v>
      </c>
      <c r="E167" s="471">
        <v>0.11156362053789871</v>
      </c>
      <c r="F167" s="472">
        <v>524122924.4970119</v>
      </c>
      <c r="G167" s="472">
        <v>70195481.227681458</v>
      </c>
      <c r="H167" s="471">
        <v>0.15464031150465629</v>
      </c>
    </row>
    <row r="168" spans="1:8">
      <c r="A168" s="388"/>
      <c r="B168" s="356" t="s">
        <v>234</v>
      </c>
      <c r="C168" s="467">
        <v>9001875.7364546396</v>
      </c>
      <c r="D168" s="467">
        <v>1046030.5200995067</v>
      </c>
      <c r="E168" s="468">
        <v>0.13147949610044474</v>
      </c>
      <c r="F168" s="469">
        <v>24795265.464666747</v>
      </c>
      <c r="G168" s="469">
        <v>3638951.1834288314</v>
      </c>
      <c r="H168" s="468">
        <v>0.17200307837438242</v>
      </c>
    </row>
    <row r="169" spans="1:8">
      <c r="A169" s="388"/>
      <c r="B169" s="357" t="s">
        <v>235</v>
      </c>
      <c r="C169" s="467">
        <v>18615789.544228323</v>
      </c>
      <c r="D169" s="467">
        <v>1937995.220720375</v>
      </c>
      <c r="E169" s="471">
        <v>0.11620212979774558</v>
      </c>
      <c r="F169" s="472">
        <v>50556966.040214166</v>
      </c>
      <c r="G169" s="472">
        <v>6966401.9846058711</v>
      </c>
      <c r="H169" s="471">
        <v>0.15981444919407012</v>
      </c>
    </row>
    <row r="170" spans="1:8">
      <c r="A170" s="388"/>
      <c r="B170" s="356" t="s">
        <v>236</v>
      </c>
      <c r="C170" s="467">
        <v>36446929.71229323</v>
      </c>
      <c r="D170" s="467">
        <v>3717487.077729892</v>
      </c>
      <c r="E170" s="468">
        <v>0.11358235211143212</v>
      </c>
      <c r="F170" s="469">
        <v>103577129.80279545</v>
      </c>
      <c r="G170" s="469">
        <v>13567663.358988389</v>
      </c>
      <c r="H170" s="468">
        <v>0.15073596028322961</v>
      </c>
    </row>
    <row r="171" spans="1:8">
      <c r="A171" s="388"/>
      <c r="B171" s="357" t="s">
        <v>237</v>
      </c>
      <c r="C171" s="467">
        <v>12432708.869588874</v>
      </c>
      <c r="D171" s="467">
        <v>1330989.9786530193</v>
      </c>
      <c r="E171" s="471">
        <v>0.1198904414468397</v>
      </c>
      <c r="F171" s="472">
        <v>34240153.038453251</v>
      </c>
      <c r="G171" s="472">
        <v>4786523.82678397</v>
      </c>
      <c r="H171" s="471">
        <v>0.16251049377940799</v>
      </c>
    </row>
    <row r="172" spans="1:8">
      <c r="A172" s="388"/>
      <c r="B172" s="356" t="s">
        <v>238</v>
      </c>
      <c r="C172" s="467">
        <v>22588216.268381633</v>
      </c>
      <c r="D172" s="467">
        <v>2223116.2603489943</v>
      </c>
      <c r="E172" s="468">
        <v>0.10916304164831633</v>
      </c>
      <c r="F172" s="469">
        <v>62213933.527155764</v>
      </c>
      <c r="G172" s="469">
        <v>7760113.5227721706</v>
      </c>
      <c r="H172" s="468">
        <v>0.14250815685928872</v>
      </c>
    </row>
    <row r="173" spans="1:8">
      <c r="A173" s="388"/>
      <c r="B173" s="357" t="s">
        <v>239</v>
      </c>
      <c r="C173" s="467">
        <v>6669619.8222992318</v>
      </c>
      <c r="D173" s="467">
        <v>763298.38264298625</v>
      </c>
      <c r="E173" s="471">
        <v>0.12923414183285817</v>
      </c>
      <c r="F173" s="472">
        <v>17417725.175883245</v>
      </c>
      <c r="G173" s="472">
        <v>2605391.8947864231</v>
      </c>
      <c r="H173" s="471">
        <v>0.17589341566540145</v>
      </c>
    </row>
    <row r="174" spans="1:8">
      <c r="A174" s="388"/>
      <c r="B174" s="356" t="s">
        <v>240</v>
      </c>
      <c r="C174" s="467">
        <v>335073714.80891657</v>
      </c>
      <c r="D174" s="467">
        <v>32754528.757443726</v>
      </c>
      <c r="E174" s="468">
        <v>0.10834419470773166</v>
      </c>
      <c r="F174" s="469">
        <v>969938182.85038269</v>
      </c>
      <c r="G174" s="469">
        <v>129860148.19684947</v>
      </c>
      <c r="H174" s="468">
        <v>0.15458105418790846</v>
      </c>
    </row>
    <row r="175" spans="1:8">
      <c r="A175" s="388"/>
      <c r="B175" s="357" t="s">
        <v>241</v>
      </c>
      <c r="C175" s="467">
        <v>80937211.276810125</v>
      </c>
      <c r="D175" s="467">
        <v>6709165.5432816148</v>
      </c>
      <c r="E175" s="471">
        <v>9.0385857218535287E-2</v>
      </c>
      <c r="F175" s="472">
        <v>244947814.72833234</v>
      </c>
      <c r="G175" s="472">
        <v>28368481.588145494</v>
      </c>
      <c r="H175" s="471">
        <v>0.13098425032910793</v>
      </c>
    </row>
    <row r="176" spans="1:8">
      <c r="A176" s="388"/>
      <c r="B176" s="356" t="s">
        <v>242</v>
      </c>
      <c r="C176" s="467">
        <v>27429427.978375599</v>
      </c>
      <c r="D176" s="467">
        <v>3102100.4812402464</v>
      </c>
      <c r="E176" s="468">
        <v>0.12751505407264863</v>
      </c>
      <c r="F176" s="469">
        <v>80666617.596870139</v>
      </c>
      <c r="G176" s="469">
        <v>12533917.323179185</v>
      </c>
      <c r="H176" s="468">
        <v>0.1839633138394646</v>
      </c>
    </row>
    <row r="177" spans="1:8">
      <c r="A177" s="388"/>
      <c r="B177" s="357" t="s">
        <v>243</v>
      </c>
      <c r="C177" s="467">
        <v>10049923.208410567</v>
      </c>
      <c r="D177" s="467">
        <v>1062610.2865612693</v>
      </c>
      <c r="E177" s="471">
        <v>0.11823448185251556</v>
      </c>
      <c r="F177" s="472">
        <v>28384290.541027632</v>
      </c>
      <c r="G177" s="472">
        <v>3774332.5159678087</v>
      </c>
      <c r="H177" s="471">
        <v>0.15336606881346496</v>
      </c>
    </row>
    <row r="178" spans="1:8">
      <c r="A178" s="388"/>
      <c r="B178" s="356" t="s">
        <v>244</v>
      </c>
      <c r="C178" s="467">
        <v>11464493.968837842</v>
      </c>
      <c r="D178" s="467">
        <v>1331827.2377203405</v>
      </c>
      <c r="E178" s="468">
        <v>0.1314389659762803</v>
      </c>
      <c r="F178" s="469">
        <v>31553091.162047867</v>
      </c>
      <c r="G178" s="469">
        <v>4610752.5002220199</v>
      </c>
      <c r="H178" s="468">
        <v>0.17113408594907609</v>
      </c>
    </row>
    <row r="179" spans="1:8">
      <c r="A179" s="388"/>
      <c r="B179" s="357" t="s">
        <v>245</v>
      </c>
      <c r="C179" s="467">
        <v>7190900.2080195947</v>
      </c>
      <c r="D179" s="467">
        <v>718295.63427017815</v>
      </c>
      <c r="E179" s="471">
        <v>0.11097474379685265</v>
      </c>
      <c r="F179" s="472">
        <v>19246209.97790264</v>
      </c>
      <c r="G179" s="472">
        <v>2395171.8247661032</v>
      </c>
      <c r="H179" s="471">
        <v>0.14213793850560372</v>
      </c>
    </row>
    <row r="180" spans="1:8">
      <c r="A180" s="388"/>
      <c r="B180" s="356" t="s">
        <v>246</v>
      </c>
      <c r="C180" s="467">
        <v>19766611.215590063</v>
      </c>
      <c r="D180" s="467">
        <v>2193844.3177971914</v>
      </c>
      <c r="E180" s="468">
        <v>0.12484341996664947</v>
      </c>
      <c r="F180" s="469">
        <v>56472133.792315722</v>
      </c>
      <c r="G180" s="469">
        <v>8001119.8413133249</v>
      </c>
      <c r="H180" s="468">
        <v>0.16507019740501755</v>
      </c>
    </row>
    <row r="181" spans="1:8">
      <c r="A181" s="388"/>
      <c r="B181" s="357" t="s">
        <v>247</v>
      </c>
      <c r="C181" s="467">
        <v>35191850.469014317</v>
      </c>
      <c r="D181" s="467">
        <v>3398135.112778686</v>
      </c>
      <c r="E181" s="471">
        <v>0.1068807176105078</v>
      </c>
      <c r="F181" s="472">
        <v>102460848.30180019</v>
      </c>
      <c r="G181" s="472">
        <v>14189001.82727176</v>
      </c>
      <c r="H181" s="471">
        <v>0.16074209834690739</v>
      </c>
    </row>
    <row r="182" spans="1:8">
      <c r="A182" s="388"/>
      <c r="B182" s="356" t="s">
        <v>248</v>
      </c>
      <c r="C182" s="467">
        <v>26339539.108938657</v>
      </c>
      <c r="D182" s="467">
        <v>2620257.8846286833</v>
      </c>
      <c r="E182" s="468">
        <v>0.11046953151106333</v>
      </c>
      <c r="F182" s="469">
        <v>77144798.914465249</v>
      </c>
      <c r="G182" s="469">
        <v>10571829.497648716</v>
      </c>
      <c r="H182" s="468">
        <v>0.15880063019959328</v>
      </c>
    </row>
    <row r="183" spans="1:8">
      <c r="A183" s="388"/>
      <c r="B183" s="357" t="s">
        <v>249</v>
      </c>
      <c r="C183" s="467">
        <v>18679716.832542524</v>
      </c>
      <c r="D183" s="467">
        <v>1967335.4445688576</v>
      </c>
      <c r="E183" s="471">
        <v>0.11771724201941468</v>
      </c>
      <c r="F183" s="472">
        <v>51382511.316406548</v>
      </c>
      <c r="G183" s="472">
        <v>6991507.6197346896</v>
      </c>
      <c r="H183" s="471">
        <v>0.15749830004990101</v>
      </c>
    </row>
    <row r="184" spans="1:8">
      <c r="A184" s="388"/>
      <c r="B184" s="356" t="s">
        <v>250</v>
      </c>
      <c r="C184" s="467">
        <v>524299986.18526161</v>
      </c>
      <c r="D184" s="467">
        <v>38761974.00031358</v>
      </c>
      <c r="E184" s="468">
        <v>7.9833036811850305E-2</v>
      </c>
      <c r="F184" s="469">
        <v>1621408424.3446426</v>
      </c>
      <c r="G184" s="469">
        <v>174183503.83872986</v>
      </c>
      <c r="H184" s="468">
        <v>0.12035689917351601</v>
      </c>
    </row>
    <row r="185" spans="1:8">
      <c r="A185" s="388"/>
      <c r="B185" s="357" t="s">
        <v>251</v>
      </c>
      <c r="C185" s="467">
        <v>11615591.916835276</v>
      </c>
      <c r="D185" s="467">
        <v>881842.08112668432</v>
      </c>
      <c r="E185" s="471">
        <v>8.2156012076321061E-2</v>
      </c>
      <c r="F185" s="472">
        <v>35360000.158164278</v>
      </c>
      <c r="G185" s="472">
        <v>4182207.5819007084</v>
      </c>
      <c r="H185" s="471">
        <v>0.13414059291307004</v>
      </c>
    </row>
    <row r="186" spans="1:8">
      <c r="A186" s="388"/>
      <c r="B186" s="356" t="s">
        <v>252</v>
      </c>
      <c r="C186" s="467">
        <v>66242205.936064623</v>
      </c>
      <c r="D186" s="467">
        <v>4924417.9944456816</v>
      </c>
      <c r="E186" s="468">
        <v>8.0309778936158815E-2</v>
      </c>
      <c r="F186" s="469">
        <v>209353467.76720089</v>
      </c>
      <c r="G186" s="469">
        <v>21016118.344765037</v>
      </c>
      <c r="H186" s="468">
        <v>0.11158762937470476</v>
      </c>
    </row>
    <row r="187" spans="1:8">
      <c r="A187" s="388"/>
      <c r="B187" s="357" t="s">
        <v>253</v>
      </c>
      <c r="C187" s="467">
        <v>25408112.221097305</v>
      </c>
      <c r="D187" s="467">
        <v>1829886.7024938613</v>
      </c>
      <c r="E187" s="471">
        <v>7.7609178054983963E-2</v>
      </c>
      <c r="F187" s="472">
        <v>71831869.646372303</v>
      </c>
      <c r="G187" s="472">
        <v>7509800.3345492408</v>
      </c>
      <c r="H187" s="471">
        <v>0.11675308980099715</v>
      </c>
    </row>
    <row r="188" spans="1:8">
      <c r="A188" s="388"/>
      <c r="B188" s="356" t="s">
        <v>254</v>
      </c>
      <c r="C188" s="467">
        <v>41051662.792564049</v>
      </c>
      <c r="D188" s="467">
        <v>3436384.799250789</v>
      </c>
      <c r="E188" s="468">
        <v>9.1356092060828675E-2</v>
      </c>
      <c r="F188" s="469">
        <v>118516477.11279447</v>
      </c>
      <c r="G188" s="469">
        <v>13772127.402041927</v>
      </c>
      <c r="H188" s="468">
        <v>0.13148324888238003</v>
      </c>
    </row>
    <row r="189" spans="1:8">
      <c r="A189" s="388"/>
      <c r="B189" s="357" t="s">
        <v>255</v>
      </c>
      <c r="C189" s="467">
        <v>33719673.380242437</v>
      </c>
      <c r="D189" s="467">
        <v>2457031.3411267623</v>
      </c>
      <c r="E189" s="471">
        <v>7.8593208406779441E-2</v>
      </c>
      <c r="F189" s="472">
        <v>105086619.21650748</v>
      </c>
      <c r="G189" s="472">
        <v>11395632.251523048</v>
      </c>
      <c r="H189" s="471">
        <v>0.12162997339095158</v>
      </c>
    </row>
    <row r="190" spans="1:8">
      <c r="A190" s="388"/>
      <c r="B190" s="356" t="s">
        <v>256</v>
      </c>
      <c r="C190" s="467">
        <v>43270988.696731403</v>
      </c>
      <c r="D190" s="467">
        <v>3433641.1825339049</v>
      </c>
      <c r="E190" s="468">
        <v>8.6191511151946079E-2</v>
      </c>
      <c r="F190" s="469">
        <v>132132271.28589508</v>
      </c>
      <c r="G190" s="469">
        <v>15381845.455074653</v>
      </c>
      <c r="H190" s="468">
        <v>0.13174980172975154</v>
      </c>
    </row>
    <row r="191" spans="1:8">
      <c r="A191" s="388"/>
      <c r="B191" s="357" t="s">
        <v>257</v>
      </c>
      <c r="C191" s="467">
        <v>154518968.00643873</v>
      </c>
      <c r="D191" s="467">
        <v>10971995.002717346</v>
      </c>
      <c r="E191" s="471">
        <v>7.6434875449675296E-2</v>
      </c>
      <c r="F191" s="472">
        <v>505703116.43618804</v>
      </c>
      <c r="G191" s="472">
        <v>52482590.132341444</v>
      </c>
      <c r="H191" s="471">
        <v>0.11579923477948623</v>
      </c>
    </row>
    <row r="192" spans="1:8">
      <c r="A192" s="388"/>
      <c r="B192" s="356" t="s">
        <v>258</v>
      </c>
      <c r="C192" s="467">
        <v>63049265.368549272</v>
      </c>
      <c r="D192" s="467">
        <v>4601053.9336872771</v>
      </c>
      <c r="E192" s="468">
        <v>7.8720183573366534E-2</v>
      </c>
      <c r="F192" s="469">
        <v>192445520.23445645</v>
      </c>
      <c r="G192" s="469">
        <v>21360226.870470881</v>
      </c>
      <c r="H192" s="468">
        <v>0.12485133263340642</v>
      </c>
    </row>
    <row r="193" spans="1:8">
      <c r="A193" s="388"/>
      <c r="B193" s="357" t="s">
        <v>259</v>
      </c>
      <c r="C193" s="467">
        <v>22379021.765256248</v>
      </c>
      <c r="D193" s="467">
        <v>1966994.3095403463</v>
      </c>
      <c r="E193" s="471">
        <v>9.6364475004149394E-2</v>
      </c>
      <c r="F193" s="472">
        <v>63190875.986484855</v>
      </c>
      <c r="G193" s="472">
        <v>8055932.8082474917</v>
      </c>
      <c r="H193" s="471">
        <v>0.14611301551911812</v>
      </c>
    </row>
    <row r="194" spans="1:8">
      <c r="A194" s="388"/>
      <c r="B194" s="356" t="s">
        <v>260</v>
      </c>
      <c r="C194" s="467">
        <v>8971389.8558088932</v>
      </c>
      <c r="D194" s="467">
        <v>590009.69346354436</v>
      </c>
      <c r="E194" s="468">
        <v>7.039529075584168E-2</v>
      </c>
      <c r="F194" s="469">
        <v>28355979.982261568</v>
      </c>
      <c r="G194" s="469">
        <v>2445590.0877761841</v>
      </c>
      <c r="H194" s="468">
        <v>9.4386464184264912E-2</v>
      </c>
    </row>
    <row r="195" spans="1:8">
      <c r="A195" s="388"/>
      <c r="B195" s="357" t="s">
        <v>261</v>
      </c>
      <c r="C195" s="467">
        <v>11344712.403670641</v>
      </c>
      <c r="D195" s="467">
        <v>797407.47033693269</v>
      </c>
      <c r="E195" s="471">
        <v>7.560295974915883E-2</v>
      </c>
      <c r="F195" s="472">
        <v>32316385.751421992</v>
      </c>
      <c r="G195" s="472">
        <v>3441178.3048976213</v>
      </c>
      <c r="H195" s="471">
        <v>0.11917415004794456</v>
      </c>
    </row>
    <row r="196" spans="1:8">
      <c r="A196" s="388"/>
      <c r="B196" s="356" t="s">
        <v>262</v>
      </c>
      <c r="C196" s="467">
        <v>389464489.36702347</v>
      </c>
      <c r="D196" s="467">
        <v>33853978.876860738</v>
      </c>
      <c r="E196" s="468">
        <v>9.5199601469027006E-2</v>
      </c>
      <c r="F196" s="469">
        <v>1089739947.9914215</v>
      </c>
      <c r="G196" s="469">
        <v>136644821.08264387</v>
      </c>
      <c r="H196" s="468">
        <v>0.14336955171078361</v>
      </c>
    </row>
    <row r="197" spans="1:8">
      <c r="A197" s="388"/>
      <c r="B197" s="357" t="s">
        <v>263</v>
      </c>
      <c r="C197" s="467">
        <v>45847757.886373669</v>
      </c>
      <c r="D197" s="467">
        <v>4568177.35748218</v>
      </c>
      <c r="E197" s="471">
        <v>0.11066433570672848</v>
      </c>
      <c r="F197" s="472">
        <v>132279679.41983429</v>
      </c>
      <c r="G197" s="472">
        <v>17371185.115978912</v>
      </c>
      <c r="H197" s="471">
        <v>0.151174073085005</v>
      </c>
    </row>
    <row r="198" spans="1:8">
      <c r="A198" s="388"/>
      <c r="B198" s="356" t="s">
        <v>264</v>
      </c>
      <c r="C198" s="467">
        <v>28560587.408358559</v>
      </c>
      <c r="D198" s="467">
        <v>2760823.5374714658</v>
      </c>
      <c r="E198" s="468">
        <v>0.10700964362649952</v>
      </c>
      <c r="F198" s="469">
        <v>79416118.533148929</v>
      </c>
      <c r="G198" s="469">
        <v>11024856.18184334</v>
      </c>
      <c r="H198" s="468">
        <v>0.16120270050305449</v>
      </c>
    </row>
    <row r="199" spans="1:8">
      <c r="A199" s="388"/>
      <c r="B199" s="357" t="s">
        <v>265</v>
      </c>
      <c r="C199" s="467">
        <v>17818497.55769008</v>
      </c>
      <c r="D199" s="467">
        <v>1598367.385624567</v>
      </c>
      <c r="E199" s="471">
        <v>9.854220457350539E-2</v>
      </c>
      <c r="F199" s="472">
        <v>50583186.733030282</v>
      </c>
      <c r="G199" s="472">
        <v>6547669.9034622982</v>
      </c>
      <c r="H199" s="471">
        <v>0.14869065642635573</v>
      </c>
    </row>
    <row r="200" spans="1:8">
      <c r="A200" s="388"/>
      <c r="B200" s="356" t="s">
        <v>266</v>
      </c>
      <c r="C200" s="467">
        <v>67427077.564956158</v>
      </c>
      <c r="D200" s="467">
        <v>4114437.3328804448</v>
      </c>
      <c r="E200" s="468">
        <v>6.4986033085948788E-2</v>
      </c>
      <c r="F200" s="469">
        <v>185011584.82396081</v>
      </c>
      <c r="G200" s="469">
        <v>18187434.157964438</v>
      </c>
      <c r="H200" s="468">
        <v>0.10902159001173664</v>
      </c>
    </row>
    <row r="201" spans="1:8">
      <c r="A201" s="388"/>
      <c r="B201" s="357" t="s">
        <v>267</v>
      </c>
      <c r="C201" s="467">
        <v>10437299.468702607</v>
      </c>
      <c r="D201" s="467">
        <v>1063722.6823149323</v>
      </c>
      <c r="E201" s="471">
        <v>0.1134809802656839</v>
      </c>
      <c r="F201" s="472">
        <v>27743956.076391958</v>
      </c>
      <c r="G201" s="472">
        <v>3670481.4041494243</v>
      </c>
      <c r="H201" s="471">
        <v>0.15246994686569296</v>
      </c>
    </row>
    <row r="202" spans="1:8">
      <c r="A202" s="388"/>
      <c r="B202" s="356" t="s">
        <v>268</v>
      </c>
      <c r="C202" s="467">
        <v>39413333.118115179</v>
      </c>
      <c r="D202" s="467">
        <v>3539558.2991286144</v>
      </c>
      <c r="E202" s="468">
        <v>9.8667015584188444E-2</v>
      </c>
      <c r="F202" s="469">
        <v>110231963.7593029</v>
      </c>
      <c r="G202" s="469">
        <v>14282894.662868962</v>
      </c>
      <c r="H202" s="468">
        <v>0.1488591270074115</v>
      </c>
    </row>
    <row r="203" spans="1:8">
      <c r="A203" s="388"/>
      <c r="B203" s="357" t="s">
        <v>269</v>
      </c>
      <c r="C203" s="467">
        <v>45778236.517715946</v>
      </c>
      <c r="D203" s="467">
        <v>4628493.4262275323</v>
      </c>
      <c r="E203" s="471">
        <v>0.11247927881194741</v>
      </c>
      <c r="F203" s="472">
        <v>131217319.71230963</v>
      </c>
      <c r="G203" s="472">
        <v>19060085.687727287</v>
      </c>
      <c r="H203" s="471">
        <v>0.16994076087459276</v>
      </c>
    </row>
    <row r="204" spans="1:8">
      <c r="A204" s="388"/>
      <c r="B204" s="356" t="s">
        <v>270</v>
      </c>
      <c r="C204" s="467">
        <v>43117930.572889611</v>
      </c>
      <c r="D204" s="467">
        <v>3176914.2551193386</v>
      </c>
      <c r="E204" s="468">
        <v>7.9540145644864044E-2</v>
      </c>
      <c r="F204" s="469">
        <v>120115817.43733732</v>
      </c>
      <c r="G204" s="469">
        <v>13297089.199802265</v>
      </c>
      <c r="H204" s="468">
        <v>0.12448275147250627</v>
      </c>
    </row>
    <row r="205" spans="1:8">
      <c r="A205" s="388"/>
      <c r="B205" s="357" t="s">
        <v>271</v>
      </c>
      <c r="C205" s="467">
        <v>301390448.45363569</v>
      </c>
      <c r="D205" s="467">
        <v>25678005.476916373</v>
      </c>
      <c r="E205" s="471">
        <v>9.3133284808203515E-2</v>
      </c>
      <c r="F205" s="472">
        <v>887449796.17357194</v>
      </c>
      <c r="G205" s="472">
        <v>107607802.16851032</v>
      </c>
      <c r="H205" s="471">
        <v>0.13798667293596897</v>
      </c>
    </row>
    <row r="206" spans="1:8">
      <c r="A206" s="388"/>
      <c r="B206" s="356" t="s">
        <v>272</v>
      </c>
      <c r="C206" s="467">
        <v>130983168.68719643</v>
      </c>
      <c r="D206" s="467">
        <v>12268361.27107279</v>
      </c>
      <c r="E206" s="468">
        <v>0.1033431425960981</v>
      </c>
      <c r="F206" s="469">
        <v>382739900.29743326</v>
      </c>
      <c r="G206" s="469">
        <v>47474367.816427529</v>
      </c>
      <c r="H206" s="468">
        <v>0.14160229196574856</v>
      </c>
    </row>
    <row r="207" spans="1:8">
      <c r="A207" s="388"/>
      <c r="B207" s="357" t="s">
        <v>273</v>
      </c>
      <c r="C207" s="467">
        <v>24971887.173360344</v>
      </c>
      <c r="D207" s="467">
        <v>2254704.247752998</v>
      </c>
      <c r="E207" s="471">
        <v>9.9251049530945226E-2</v>
      </c>
      <c r="F207" s="472">
        <v>72321895.560168564</v>
      </c>
      <c r="G207" s="472">
        <v>9542538.4225105718</v>
      </c>
      <c r="H207" s="471">
        <v>0.15200121278060222</v>
      </c>
    </row>
    <row r="208" spans="1:8">
      <c r="A208" s="388"/>
      <c r="B208" s="356" t="s">
        <v>274</v>
      </c>
      <c r="C208" s="467">
        <v>28695849.543240227</v>
      </c>
      <c r="D208" s="467">
        <v>2201484.1367017552</v>
      </c>
      <c r="E208" s="468">
        <v>8.309254073164013E-2</v>
      </c>
      <c r="F208" s="469">
        <v>86173029.440538868</v>
      </c>
      <c r="G208" s="469">
        <v>10450211.803784043</v>
      </c>
      <c r="H208" s="468">
        <v>0.13800611400798762</v>
      </c>
    </row>
    <row r="209" spans="1:9">
      <c r="A209" s="388"/>
      <c r="B209" s="357" t="s">
        <v>275</v>
      </c>
      <c r="C209" s="467">
        <v>51433348.863393173</v>
      </c>
      <c r="D209" s="467">
        <v>3507829.7807384282</v>
      </c>
      <c r="E209" s="471">
        <v>7.3193360194777443E-2</v>
      </c>
      <c r="F209" s="472">
        <v>155286817.02443841</v>
      </c>
      <c r="G209" s="472">
        <v>16328041.578480661</v>
      </c>
      <c r="H209" s="471">
        <v>0.11750277394197947</v>
      </c>
    </row>
    <row r="210" spans="1:9">
      <c r="A210" s="388"/>
      <c r="B210" s="356" t="s">
        <v>276</v>
      </c>
      <c r="C210" s="467">
        <v>334564527.28086364</v>
      </c>
      <c r="D210" s="467">
        <v>29650444.392232716</v>
      </c>
      <c r="E210" s="468">
        <v>9.7241964396450858E-2</v>
      </c>
      <c r="F210" s="469">
        <v>956311532.09074068</v>
      </c>
      <c r="G210" s="469">
        <v>111372705.60739529</v>
      </c>
      <c r="H210" s="468">
        <v>0.13181156092794435</v>
      </c>
    </row>
    <row r="211" spans="1:9">
      <c r="A211" s="388"/>
      <c r="B211" s="357" t="s">
        <v>277</v>
      </c>
      <c r="C211" s="467">
        <v>6823776.2506405124</v>
      </c>
      <c r="D211" s="467">
        <v>756780.41268238984</v>
      </c>
      <c r="E211" s="471">
        <v>0.12473725594924555</v>
      </c>
      <c r="F211" s="472">
        <v>19513642.456511065</v>
      </c>
      <c r="G211" s="472">
        <v>2942874.4451486487</v>
      </c>
      <c r="H211" s="471">
        <v>0.17759433015601617</v>
      </c>
    </row>
    <row r="212" spans="1:9">
      <c r="A212" s="388"/>
      <c r="B212" s="356" t="s">
        <v>278</v>
      </c>
      <c r="C212" s="467">
        <v>45516974.424829774</v>
      </c>
      <c r="D212" s="467">
        <v>4176659.5635838509</v>
      </c>
      <c r="E212" s="468">
        <v>0.10103115028519581</v>
      </c>
      <c r="F212" s="469">
        <v>134231574.4810831</v>
      </c>
      <c r="G212" s="469">
        <v>15260610.203717455</v>
      </c>
      <c r="H212" s="468">
        <v>0.12827171988065331</v>
      </c>
    </row>
    <row r="213" spans="1:9">
      <c r="A213" s="388"/>
      <c r="B213" s="357" t="s">
        <v>279</v>
      </c>
      <c r="C213" s="467">
        <v>17595941.931052037</v>
      </c>
      <c r="D213" s="467">
        <v>1886642.5494244266</v>
      </c>
      <c r="E213" s="471">
        <v>0.12009717961266299</v>
      </c>
      <c r="F213" s="472">
        <v>49117252.388511613</v>
      </c>
      <c r="G213" s="472">
        <v>6409291.6597145051</v>
      </c>
      <c r="H213" s="471">
        <v>0.15007252864201615</v>
      </c>
    </row>
    <row r="214" spans="1:9">
      <c r="A214" s="388"/>
      <c r="B214" s="356" t="s">
        <v>280</v>
      </c>
      <c r="C214" s="467">
        <v>49493091.972167246</v>
      </c>
      <c r="D214" s="467">
        <v>4934254.9746118858</v>
      </c>
      <c r="E214" s="468">
        <v>0.110735721735345</v>
      </c>
      <c r="F214" s="469">
        <v>138201667.69697627</v>
      </c>
      <c r="G214" s="469">
        <v>17106738.92923364</v>
      </c>
      <c r="H214" s="468">
        <v>0.14126717859543056</v>
      </c>
    </row>
    <row r="215" spans="1:9">
      <c r="A215" s="388"/>
      <c r="B215" s="357" t="s">
        <v>281</v>
      </c>
      <c r="C215" s="467">
        <v>31654196.732717447</v>
      </c>
      <c r="D215" s="467">
        <v>2350048.3187641464</v>
      </c>
      <c r="E215" s="471">
        <v>8.0195072914835519E-2</v>
      </c>
      <c r="F215" s="472">
        <v>92057232.164913908</v>
      </c>
      <c r="G215" s="472">
        <v>9491617.4862885326</v>
      </c>
      <c r="H215" s="471">
        <v>0.11495847906217704</v>
      </c>
    </row>
    <row r="216" spans="1:9">
      <c r="A216" s="388"/>
      <c r="B216" s="356" t="s">
        <v>282</v>
      </c>
      <c r="C216" s="467">
        <v>24633318.496401381</v>
      </c>
      <c r="D216" s="467">
        <v>2561474.6168436408</v>
      </c>
      <c r="E216" s="468">
        <v>0.11605168244307851</v>
      </c>
      <c r="F216" s="469">
        <v>67099450.633118317</v>
      </c>
      <c r="G216" s="469">
        <v>8982275.062370874</v>
      </c>
      <c r="H216" s="468">
        <v>0.15455456969749903</v>
      </c>
    </row>
    <row r="217" spans="1:9">
      <c r="A217" s="388"/>
      <c r="B217" s="357" t="s">
        <v>283</v>
      </c>
      <c r="C217" s="467">
        <v>36241200.782359697</v>
      </c>
      <c r="D217" s="467">
        <v>2799198.4080702737</v>
      </c>
      <c r="E217" s="471">
        <v>8.3703074257967525E-2</v>
      </c>
      <c r="F217" s="472">
        <v>109487986.06728329</v>
      </c>
      <c r="G217" s="472">
        <v>10921597.051484585</v>
      </c>
      <c r="H217" s="471">
        <v>0.11080447564873273</v>
      </c>
    </row>
    <row r="218" spans="1:9">
      <c r="A218" s="388"/>
      <c r="B218" s="356" t="s">
        <v>284</v>
      </c>
      <c r="C218" s="467">
        <v>7053356.9924702598</v>
      </c>
      <c r="D218" s="467">
        <v>554552.94331485871</v>
      </c>
      <c r="E218" s="468">
        <v>8.533153779070006E-2</v>
      </c>
      <c r="F218" s="469">
        <v>19487652.854503669</v>
      </c>
      <c r="G218" s="469">
        <v>2190030.3355634958</v>
      </c>
      <c r="H218" s="468">
        <v>0.12660874829274971</v>
      </c>
    </row>
    <row r="219" spans="1:9">
      <c r="A219" s="388"/>
      <c r="B219" s="357" t="s">
        <v>285</v>
      </c>
      <c r="C219" s="467">
        <v>29258991.892312318</v>
      </c>
      <c r="D219" s="467">
        <v>2977662.0959811173</v>
      </c>
      <c r="E219" s="471">
        <v>0.11329952171586045</v>
      </c>
      <c r="F219" s="472">
        <v>79265918.410971984</v>
      </c>
      <c r="G219" s="472">
        <v>10536456.633669555</v>
      </c>
      <c r="H219" s="471">
        <v>0.1533033485379216</v>
      </c>
      <c r="I219" s="265"/>
    </row>
    <row r="220" spans="1:9">
      <c r="C220" s="261"/>
      <c r="D220" s="261"/>
      <c r="E220" s="261"/>
      <c r="F220" s="261"/>
      <c r="G220" s="261"/>
      <c r="H220" s="261"/>
    </row>
  </sheetData>
  <mergeCells count="8">
    <mergeCell ref="C2:E2"/>
    <mergeCell ref="F2:H2"/>
    <mergeCell ref="C1:H1"/>
    <mergeCell ref="A148:A219"/>
    <mergeCell ref="A4:A75"/>
    <mergeCell ref="A76:A147"/>
    <mergeCell ref="A1:A3"/>
    <mergeCell ref="B1:B3"/>
  </mergeCells>
  <pageMargins left="0.7" right="0.7" top="0.75" bottom="0.75" header="0.3" footer="0.3"/>
  <pageSetup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9">
    <tabColor rgb="FF616365"/>
  </sheetPr>
  <dimension ref="B2:P55"/>
  <sheetViews>
    <sheetView showGridLines="0" topLeftCell="A15" zoomScale="80" zoomScaleNormal="80" workbookViewId="0"/>
  </sheetViews>
  <sheetFormatPr defaultColWidth="9.21875" defaultRowHeight="14.4"/>
  <cols>
    <col min="1" max="1" width="3.77734375" style="22" customWidth="1"/>
    <col min="2" max="2" width="42.88671875" style="53" bestFit="1" customWidth="1"/>
    <col min="3" max="3" width="10.33203125" style="22" bestFit="1" customWidth="1"/>
    <col min="4" max="4" width="10.109375" style="22" bestFit="1" customWidth="1"/>
    <col min="5" max="5" width="12" style="24" bestFit="1" customWidth="1"/>
    <col min="6" max="6" width="12.21875" style="22" bestFit="1" customWidth="1"/>
    <col min="7" max="7" width="10.33203125" style="22" bestFit="1" customWidth="1"/>
    <col min="8" max="8" width="12" style="24" bestFit="1" customWidth="1"/>
    <col min="9" max="9" width="3.77734375" style="22" customWidth="1"/>
    <col min="10" max="10" width="40.5546875" style="22" bestFit="1" customWidth="1"/>
    <col min="11" max="12" width="10.109375" style="22" bestFit="1" customWidth="1"/>
    <col min="13" max="13" width="12" style="22" bestFit="1" customWidth="1"/>
    <col min="14" max="14" width="11.33203125" style="22" bestFit="1" customWidth="1"/>
    <col min="15" max="15" width="10.109375" style="22" bestFit="1" customWidth="1"/>
    <col min="16" max="16" width="12" style="22" bestFit="1" customWidth="1"/>
    <col min="17" max="16384" width="9.21875" style="22"/>
  </cols>
  <sheetData>
    <row r="2" spans="2:16" ht="23.4">
      <c r="B2" s="432" t="s">
        <v>129</v>
      </c>
      <c r="C2" s="432"/>
      <c r="D2" s="432"/>
      <c r="E2" s="432"/>
      <c r="F2" s="432"/>
      <c r="G2" s="432"/>
      <c r="H2" s="432"/>
      <c r="I2" s="432"/>
      <c r="J2" s="432"/>
      <c r="K2" s="432"/>
      <c r="L2" s="432"/>
      <c r="M2" s="432"/>
      <c r="N2" s="432"/>
      <c r="O2" s="432"/>
      <c r="P2" s="432"/>
    </row>
    <row r="3" spans="2:16" ht="15" thickBot="1">
      <c r="B3" s="433" t="str">
        <f>'HOME PAGE'!H5</f>
        <v>4 WEEKS  ENDING 08-10-2025</v>
      </c>
      <c r="C3" s="433"/>
      <c r="D3" s="433"/>
      <c r="E3" s="433"/>
      <c r="F3" s="433"/>
      <c r="G3" s="433"/>
      <c r="H3" s="433"/>
      <c r="I3" s="433"/>
      <c r="J3" s="433"/>
      <c r="K3" s="433"/>
      <c r="L3" s="433"/>
      <c r="M3" s="433"/>
      <c r="N3" s="433"/>
      <c r="O3" s="433"/>
      <c r="P3" s="433"/>
    </row>
    <row r="4" spans="2:16" ht="15" thickBot="1">
      <c r="B4" s="439" t="s">
        <v>371</v>
      </c>
      <c r="C4" s="419" t="s">
        <v>102</v>
      </c>
      <c r="D4" s="420"/>
      <c r="E4" s="421"/>
      <c r="F4" s="436" t="s">
        <v>22</v>
      </c>
      <c r="G4" s="437"/>
      <c r="H4" s="438"/>
      <c r="I4" s="38"/>
      <c r="J4" s="434" t="s">
        <v>372</v>
      </c>
      <c r="K4" s="419" t="s">
        <v>102</v>
      </c>
      <c r="L4" s="420"/>
      <c r="M4" s="421"/>
      <c r="N4" s="436" t="s">
        <v>22</v>
      </c>
      <c r="O4" s="437"/>
      <c r="P4" s="438"/>
    </row>
    <row r="5" spans="2:16" ht="15" thickBot="1">
      <c r="B5" s="440"/>
      <c r="C5" s="39" t="s">
        <v>19</v>
      </c>
      <c r="D5" s="39" t="s">
        <v>25</v>
      </c>
      <c r="E5" s="39" t="s">
        <v>26</v>
      </c>
      <c r="F5" s="39" t="s">
        <v>19</v>
      </c>
      <c r="G5" s="39" t="s">
        <v>25</v>
      </c>
      <c r="H5" s="39" t="s">
        <v>26</v>
      </c>
      <c r="I5" s="40"/>
      <c r="J5" s="435"/>
      <c r="K5" s="41" t="s">
        <v>19</v>
      </c>
      <c r="L5" s="41" t="s">
        <v>25</v>
      </c>
      <c r="M5" s="41" t="s">
        <v>26</v>
      </c>
      <c r="N5" s="41" t="s">
        <v>19</v>
      </c>
      <c r="O5" s="41" t="s">
        <v>25</v>
      </c>
      <c r="P5" s="41" t="s">
        <v>26</v>
      </c>
    </row>
    <row r="6" spans="2:16" ht="15" thickBot="1">
      <c r="B6" s="315" t="s">
        <v>373</v>
      </c>
      <c r="C6" s="316">
        <f>'Region and Market Data'!C4</f>
        <v>48960386.993588984</v>
      </c>
      <c r="D6" s="341">
        <f>'Region and Market Data'!D4</f>
        <v>3923211.7476402074</v>
      </c>
      <c r="E6" s="342">
        <f>'Region and Market Data'!E4</f>
        <v>8.7110519836456915E-2</v>
      </c>
      <c r="F6" s="343">
        <f>'Region and Market Data'!F4</f>
        <v>138751443.0437831</v>
      </c>
      <c r="G6" s="343">
        <f>'Region and Market Data'!G4</f>
        <v>18747121.494918793</v>
      </c>
      <c r="H6" s="344">
        <f>'Region and Market Data'!H4</f>
        <v>0.15622038650737419</v>
      </c>
      <c r="I6" s="40"/>
      <c r="J6" s="315" t="s">
        <v>374</v>
      </c>
      <c r="K6" s="316">
        <f>'Region and Market Data'!C40</f>
        <v>64328344.763908781</v>
      </c>
      <c r="L6" s="341">
        <f>'Region and Market Data'!D40</f>
        <v>3333582.2580232471</v>
      </c>
      <c r="M6" s="342">
        <f>'Region and Market Data'!E40</f>
        <v>5.4653582062912071E-2</v>
      </c>
      <c r="N6" s="343">
        <f>'Region and Market Data'!F40</f>
        <v>203702262.4430891</v>
      </c>
      <c r="O6" s="343">
        <f>'Region and Market Data'!G40</f>
        <v>19705868.246600747</v>
      </c>
      <c r="P6" s="344">
        <f>'Region and Market Data'!H40</f>
        <v>0.1070992088331742</v>
      </c>
    </row>
    <row r="7" spans="2:16">
      <c r="B7" s="98" t="s">
        <v>215</v>
      </c>
      <c r="C7" s="93">
        <f>'Region and Market Data'!C5</f>
        <v>9125638.4210097026</v>
      </c>
      <c r="D7" s="80">
        <f>'Region and Market Data'!D5</f>
        <v>594078.35060471855</v>
      </c>
      <c r="E7" s="95">
        <f>'Region and Market Data'!E5</f>
        <v>6.9633026750348867E-2</v>
      </c>
      <c r="F7" s="96">
        <f>'Region and Market Data'!F5</f>
        <v>26889013.821794882</v>
      </c>
      <c r="G7" s="96">
        <f>'Region and Market Data'!G5</f>
        <v>3600865.3777516074</v>
      </c>
      <c r="H7" s="97">
        <f>'Region and Market Data'!H5</f>
        <v>0.15462222711280638</v>
      </c>
      <c r="I7" s="38"/>
      <c r="J7" s="98" t="s">
        <v>251</v>
      </c>
      <c r="K7" s="93">
        <f>'Region and Market Data'!C41</f>
        <v>1436879.4832425623</v>
      </c>
      <c r="L7" s="80">
        <f>'Region and Market Data'!D41</f>
        <v>88686.293845780892</v>
      </c>
      <c r="M7" s="95">
        <f>'Region and Market Data'!E41</f>
        <v>6.5781591646714641E-2</v>
      </c>
      <c r="N7" s="96">
        <f>'Region and Market Data'!F41</f>
        <v>4468976.1146913283</v>
      </c>
      <c r="O7" s="96">
        <f>'Region and Market Data'!G41</f>
        <v>509208.04555568611</v>
      </c>
      <c r="P7" s="97">
        <f>'Region and Market Data'!H41</f>
        <v>0.12859542191996073</v>
      </c>
    </row>
    <row r="8" spans="2:16">
      <c r="B8" s="98" t="s">
        <v>216</v>
      </c>
      <c r="C8" s="93">
        <f>'Region and Market Data'!C6</f>
        <v>3390181.200148961</v>
      </c>
      <c r="D8" s="80">
        <f>'Region and Market Data'!D6</f>
        <v>282109.48900783109</v>
      </c>
      <c r="E8" s="95">
        <f>'Region and Market Data'!E6</f>
        <v>9.076672458894279E-2</v>
      </c>
      <c r="F8" s="96">
        <f>'Region and Market Data'!F6</f>
        <v>9736039.7017718498</v>
      </c>
      <c r="G8" s="96">
        <f>'Region and Market Data'!G6</f>
        <v>1299221.8454514984</v>
      </c>
      <c r="H8" s="97">
        <f>'Region and Market Data'!H6</f>
        <v>0.15399429827422437</v>
      </c>
      <c r="I8" s="38"/>
      <c r="J8" s="98" t="s">
        <v>252</v>
      </c>
      <c r="K8" s="93">
        <f>'Region and Market Data'!C42</f>
        <v>8086154.5668633515</v>
      </c>
      <c r="L8" s="80">
        <f>'Region and Market Data'!D42</f>
        <v>417700.55231294502</v>
      </c>
      <c r="M8" s="95">
        <f>'Region and Market Data'!E42</f>
        <v>5.4469982022502139E-2</v>
      </c>
      <c r="N8" s="96">
        <f>'Region and Market Data'!F42</f>
        <v>26060587.731052905</v>
      </c>
      <c r="O8" s="96">
        <f>'Region and Market Data'!G42</f>
        <v>2375555.8615231588</v>
      </c>
      <c r="P8" s="97">
        <f>'Region and Market Data'!H42</f>
        <v>0.10029776926664208</v>
      </c>
    </row>
    <row r="9" spans="2:16">
      <c r="B9" s="98" t="s">
        <v>217</v>
      </c>
      <c r="C9" s="93">
        <f>'Region and Market Data'!C7</f>
        <v>2161274.0551053113</v>
      </c>
      <c r="D9" s="80">
        <f>'Region and Market Data'!D7</f>
        <v>177258.79145184089</v>
      </c>
      <c r="E9" s="95">
        <f>'Region and Market Data'!E7</f>
        <v>8.9343461564618809E-2</v>
      </c>
      <c r="F9" s="96">
        <f>'Region and Market Data'!F7</f>
        <v>6299968.484065162</v>
      </c>
      <c r="G9" s="96">
        <f>'Region and Market Data'!G7</f>
        <v>814074.74867162015</v>
      </c>
      <c r="H9" s="97">
        <f>'Region and Market Data'!H7</f>
        <v>0.14839418842902921</v>
      </c>
      <c r="I9" s="38"/>
      <c r="J9" s="98" t="s">
        <v>253</v>
      </c>
      <c r="K9" s="93">
        <f>'Region and Market Data'!C43</f>
        <v>3093299.4933598791</v>
      </c>
      <c r="L9" s="80">
        <f>'Region and Market Data'!D43</f>
        <v>169949.14248452522</v>
      </c>
      <c r="M9" s="95">
        <f>'Region and Market Data'!E43</f>
        <v>5.8135058096487294E-2</v>
      </c>
      <c r="N9" s="96">
        <f>'Region and Market Data'!F43</f>
        <v>8910907.4572995789</v>
      </c>
      <c r="O9" s="96">
        <f>'Region and Market Data'!G43</f>
        <v>872618.17685371265</v>
      </c>
      <c r="P9" s="97">
        <f>'Region and Market Data'!H43</f>
        <v>0.10855769759076279</v>
      </c>
    </row>
    <row r="10" spans="2:16">
      <c r="B10" s="98" t="s">
        <v>218</v>
      </c>
      <c r="C10" s="93">
        <f>'Region and Market Data'!C8</f>
        <v>2532942.8288978464</v>
      </c>
      <c r="D10" s="80">
        <f>'Region and Market Data'!D8</f>
        <v>234500.46811279608</v>
      </c>
      <c r="E10" s="95">
        <f>'Region and Market Data'!E8</f>
        <v>0.10202582066608826</v>
      </c>
      <c r="F10" s="96">
        <f>'Region and Market Data'!F8</f>
        <v>7233909.8040976999</v>
      </c>
      <c r="G10" s="96">
        <f>'Region and Market Data'!G8</f>
        <v>1080587.0931667434</v>
      </c>
      <c r="H10" s="97">
        <f>'Region and Market Data'!H8</f>
        <v>0.17561033996269274</v>
      </c>
      <c r="I10" s="38"/>
      <c r="J10" s="98" t="s">
        <v>254</v>
      </c>
      <c r="K10" s="93">
        <f>'Region and Market Data'!C44</f>
        <v>4964662.5151427854</v>
      </c>
      <c r="L10" s="80">
        <f>'Region and Market Data'!D44</f>
        <v>244069.16432411503</v>
      </c>
      <c r="M10" s="95">
        <f>'Region and Market Data'!E44</f>
        <v>5.1703069124093747E-2</v>
      </c>
      <c r="N10" s="96">
        <f>'Region and Market Data'!F44</f>
        <v>14632596.075846044</v>
      </c>
      <c r="O10" s="96">
        <f>'Region and Market Data'!G44</f>
        <v>1341845.1478027962</v>
      </c>
      <c r="P10" s="97">
        <f>'Region and Market Data'!H44</f>
        <v>0.10096082268546067</v>
      </c>
    </row>
    <row r="11" spans="2:16">
      <c r="B11" s="98" t="s">
        <v>219</v>
      </c>
      <c r="C11" s="93">
        <f>'Region and Market Data'!C9</f>
        <v>5035300.9876339976</v>
      </c>
      <c r="D11" s="80">
        <f>'Region and Market Data'!D9</f>
        <v>426033.41105300002</v>
      </c>
      <c r="E11" s="95">
        <f>'Region and Market Data'!E9</f>
        <v>9.2429741596606885E-2</v>
      </c>
      <c r="F11" s="96">
        <f>'Region and Market Data'!F9</f>
        <v>14812859.48005427</v>
      </c>
      <c r="G11" s="96">
        <f>'Region and Market Data'!G9</f>
        <v>2121346.2466751896</v>
      </c>
      <c r="H11" s="97">
        <f>'Region and Market Data'!H9</f>
        <v>0.16714683329455007</v>
      </c>
      <c r="I11" s="38"/>
      <c r="J11" s="98" t="s">
        <v>255</v>
      </c>
      <c r="K11" s="93">
        <f>'Region and Market Data'!C45</f>
        <v>4131717.1672056564</v>
      </c>
      <c r="L11" s="80">
        <f>'Region and Market Data'!D45</f>
        <v>194390.07870469335</v>
      </c>
      <c r="M11" s="95">
        <f>'Region and Market Data'!E45</f>
        <v>4.9371076960411341E-2</v>
      </c>
      <c r="N11" s="96">
        <f>'Region and Market Data'!F45</f>
        <v>13112306.329421273</v>
      </c>
      <c r="O11" s="96">
        <f>'Region and Market Data'!G45</f>
        <v>1213841.1256298013</v>
      </c>
      <c r="P11" s="97">
        <f>'Region and Market Data'!H45</f>
        <v>0.10201661347406456</v>
      </c>
    </row>
    <row r="12" spans="2:16">
      <c r="B12" s="98" t="s">
        <v>220</v>
      </c>
      <c r="C12" s="93">
        <f>'Region and Market Data'!C10</f>
        <v>2323960.6270169504</v>
      </c>
      <c r="D12" s="80">
        <f>'Region and Market Data'!D10</f>
        <v>225412.24515122874</v>
      </c>
      <c r="E12" s="95">
        <f>'Region and Market Data'!E10</f>
        <v>0.10741341352865318</v>
      </c>
      <c r="F12" s="96">
        <f>'Region and Market Data'!F10</f>
        <v>6555454.7315928154</v>
      </c>
      <c r="G12" s="96">
        <f>'Region and Market Data'!G10</f>
        <v>1009016.5170103433</v>
      </c>
      <c r="H12" s="97">
        <f>'Region and Market Data'!H10</f>
        <v>0.18192152837067177</v>
      </c>
      <c r="I12" s="38"/>
      <c r="J12" s="98" t="s">
        <v>256</v>
      </c>
      <c r="K12" s="93">
        <f>'Region and Market Data'!C46</f>
        <v>5635804.4306395734</v>
      </c>
      <c r="L12" s="80">
        <f>'Region and Market Data'!D46</f>
        <v>361354.8574878592</v>
      </c>
      <c r="M12" s="95">
        <f>'Region and Market Data'!E46</f>
        <v>6.8510439331384843E-2</v>
      </c>
      <c r="N12" s="96">
        <f>'Region and Market Data'!F46</f>
        <v>17746221.003350005</v>
      </c>
      <c r="O12" s="96">
        <f>'Region and Market Data'!G46</f>
        <v>2014401.6578234807</v>
      </c>
      <c r="P12" s="97">
        <f>'Region and Market Data'!H46</f>
        <v>0.12804632532195284</v>
      </c>
    </row>
    <row r="13" spans="2:16">
      <c r="B13" s="98" t="s">
        <v>221</v>
      </c>
      <c r="C13" s="93">
        <f>'Region and Market Data'!C11</f>
        <v>1015229.1369753632</v>
      </c>
      <c r="D13" s="80">
        <f>'Region and Market Data'!D11</f>
        <v>86743.469985476928</v>
      </c>
      <c r="E13" s="95">
        <f>'Region and Market Data'!E11</f>
        <v>9.3424673174219069E-2</v>
      </c>
      <c r="F13" s="96">
        <f>'Region and Market Data'!F11</f>
        <v>2729629.8652902357</v>
      </c>
      <c r="G13" s="96">
        <f>'Region and Market Data'!G11</f>
        <v>350945.68074038625</v>
      </c>
      <c r="H13" s="97">
        <f>'Region and Market Data'!H11</f>
        <v>0.14753773662761391</v>
      </c>
      <c r="I13" s="38"/>
      <c r="J13" s="98" t="s">
        <v>257</v>
      </c>
      <c r="K13" s="93">
        <f>'Region and Market Data'!C47</f>
        <v>18658699.105576672</v>
      </c>
      <c r="L13" s="80">
        <f>'Region and Market Data'!D47</f>
        <v>892887.91575311124</v>
      </c>
      <c r="M13" s="95">
        <f>'Region and Market Data'!E47</f>
        <v>5.0258775476830837E-2</v>
      </c>
      <c r="N13" s="96">
        <f>'Region and Market Data'!F47</f>
        <v>62587252.078041293</v>
      </c>
      <c r="O13" s="96">
        <f>'Region and Market Data'!G47</f>
        <v>5826826.530167073</v>
      </c>
      <c r="P13" s="97">
        <f>'Region and Market Data'!H47</f>
        <v>0.10265649832474341</v>
      </c>
    </row>
    <row r="14" spans="2:16">
      <c r="B14" s="98" t="s">
        <v>222</v>
      </c>
      <c r="C14" s="93">
        <f>'Region and Market Data'!C12</f>
        <v>2739098.2491717222</v>
      </c>
      <c r="D14" s="80">
        <f>'Region and Market Data'!D12</f>
        <v>255481.14518708549</v>
      </c>
      <c r="E14" s="95">
        <f>'Region and Market Data'!E12</f>
        <v>0.10286655893019887</v>
      </c>
      <c r="F14" s="96">
        <f>'Region and Market Data'!F12</f>
        <v>7728460.0662171021</v>
      </c>
      <c r="G14" s="96">
        <f>'Region and Market Data'!G12</f>
        <v>1165134.6085643508</v>
      </c>
      <c r="H14" s="97">
        <f>'Region and Market Data'!H12</f>
        <v>0.1775219918746859</v>
      </c>
      <c r="I14" s="38"/>
      <c r="J14" s="98" t="s">
        <v>258</v>
      </c>
      <c r="K14" s="93">
        <f>'Region and Market Data'!C48</f>
        <v>7561650.7179004429</v>
      </c>
      <c r="L14" s="80">
        <f>'Region and Market Data'!D48</f>
        <v>391739.72378167883</v>
      </c>
      <c r="M14" s="95">
        <f>'Region and Market Data'!E48</f>
        <v>5.463662297942188E-2</v>
      </c>
      <c r="N14" s="96">
        <f>'Region and Market Data'!F48</f>
        <v>23602250.981574874</v>
      </c>
      <c r="O14" s="96">
        <f>'Region and Market Data'!G48</f>
        <v>2279992.1466902606</v>
      </c>
      <c r="P14" s="97">
        <f>'Region and Market Data'!H48</f>
        <v>0.10693014114245926</v>
      </c>
    </row>
    <row r="15" spans="2:16">
      <c r="B15" s="98" t="s">
        <v>223</v>
      </c>
      <c r="C15" s="93">
        <f>'Region and Market Data'!C13</f>
        <v>3223121.5496453014</v>
      </c>
      <c r="D15" s="80">
        <f>'Region and Market Data'!D13</f>
        <v>298224.55162870418</v>
      </c>
      <c r="E15" s="95">
        <f>'Region and Market Data'!E13</f>
        <v>0.10196070214812122</v>
      </c>
      <c r="F15" s="96">
        <f>'Region and Market Data'!F13</f>
        <v>9164604.9618472978</v>
      </c>
      <c r="G15" s="96">
        <f>'Region and Market Data'!G13</f>
        <v>1272446.6842897767</v>
      </c>
      <c r="H15" s="97">
        <f>'Region and Market Data'!H13</f>
        <v>0.16122924041046674</v>
      </c>
      <c r="I15" s="38"/>
      <c r="J15" s="98" t="s">
        <v>259</v>
      </c>
      <c r="K15" s="93">
        <f>'Region and Market Data'!C49</f>
        <v>2694996.9871524363</v>
      </c>
      <c r="L15" s="80">
        <f>'Region and Market Data'!D49</f>
        <v>215793.75076129241</v>
      </c>
      <c r="M15" s="95">
        <f>'Region and Market Data'!E49</f>
        <v>8.7041573515938497E-2</v>
      </c>
      <c r="N15" s="96">
        <f>'Region and Market Data'!F49</f>
        <v>7765039.5586602064</v>
      </c>
      <c r="O15" s="96">
        <f>'Region and Market Data'!G49</f>
        <v>1059752.8973072655</v>
      </c>
      <c r="P15" s="97">
        <f>'Region and Market Data'!H49</f>
        <v>0.15804736632891947</v>
      </c>
    </row>
    <row r="16" spans="2:16">
      <c r="B16" s="98" t="s">
        <v>224</v>
      </c>
      <c r="C16" s="93">
        <f>'Region and Market Data'!C14</f>
        <v>1741287.3209023159</v>
      </c>
      <c r="D16" s="80">
        <f>'Region and Market Data'!D14</f>
        <v>136603.37809150689</v>
      </c>
      <c r="E16" s="95">
        <f>'Region and Market Data'!E14</f>
        <v>8.5127902415617504E-2</v>
      </c>
      <c r="F16" s="96">
        <f>'Region and Market Data'!F14</f>
        <v>4760181.7513064798</v>
      </c>
      <c r="G16" s="96">
        <f>'Region and Market Data'!G14</f>
        <v>593766.28032305511</v>
      </c>
      <c r="H16" s="97">
        <f>'Region and Market Data'!H14</f>
        <v>0.14251249892342224</v>
      </c>
      <c r="I16" s="38"/>
      <c r="J16" s="98" t="s">
        <v>260</v>
      </c>
      <c r="K16" s="93">
        <f>'Region and Market Data'!C50</f>
        <v>1127090.0877095913</v>
      </c>
      <c r="L16" s="80">
        <f>'Region and Market Data'!D50</f>
        <v>28464.622251183959</v>
      </c>
      <c r="M16" s="95">
        <f>'Region and Market Data'!E50</f>
        <v>2.5909304987124928E-2</v>
      </c>
      <c r="N16" s="96">
        <f>'Region and Market Data'!F50</f>
        <v>3647364.4618159807</v>
      </c>
      <c r="O16" s="96">
        <f>'Region and Market Data'!G50</f>
        <v>217947.36603096128</v>
      </c>
      <c r="P16" s="97">
        <f>'Region and Market Data'!H50</f>
        <v>6.3552306395985775E-2</v>
      </c>
    </row>
    <row r="17" spans="2:16" ht="15" thickBot="1">
      <c r="B17" s="99" t="s">
        <v>225</v>
      </c>
      <c r="C17" s="100">
        <f>'Region and Market Data'!C15</f>
        <v>1971461.0193166703</v>
      </c>
      <c r="D17" s="101">
        <f>'Region and Market Data'!D15</f>
        <v>155820.92752673524</v>
      </c>
      <c r="E17" s="102">
        <f>'Region and Market Data'!E15</f>
        <v>8.5821484242023072E-2</v>
      </c>
      <c r="F17" s="103">
        <f>'Region and Market Data'!F15</f>
        <v>5342258.0530440146</v>
      </c>
      <c r="G17" s="103">
        <f>'Region and Market Data'!G15</f>
        <v>735754.75759551488</v>
      </c>
      <c r="H17" s="104">
        <f>'Region and Market Data'!H15</f>
        <v>0.15972087946240796</v>
      </c>
      <c r="I17" s="38"/>
      <c r="J17" s="99" t="s">
        <v>261</v>
      </c>
      <c r="K17" s="100">
        <f>'Region and Market Data'!C51</f>
        <v>1392824.0598371997</v>
      </c>
      <c r="L17" s="101">
        <f>'Region and Market Data'!D51</f>
        <v>74233.586779247038</v>
      </c>
      <c r="M17" s="102">
        <f>'Region and Market Data'!E51</f>
        <v>5.6297681726071774E-2</v>
      </c>
      <c r="N17" s="103">
        <f>'Region and Market Data'!F51</f>
        <v>4053520.636642301</v>
      </c>
      <c r="O17" s="103">
        <f>'Region and Market Data'!G51</f>
        <v>419212.04358134931</v>
      </c>
      <c r="P17" s="104">
        <f>'Region and Market Data'!H51</f>
        <v>0.11534849967934978</v>
      </c>
    </row>
    <row r="18" spans="2:16">
      <c r="B18" s="42"/>
      <c r="C18" s="43"/>
      <c r="D18" s="44"/>
      <c r="E18" s="44"/>
      <c r="F18" s="43"/>
      <c r="G18" s="44"/>
      <c r="H18" s="44"/>
      <c r="I18" s="38"/>
      <c r="J18" s="38"/>
      <c r="K18" s="38"/>
      <c r="L18" s="45"/>
      <c r="M18" s="38"/>
      <c r="N18" s="38"/>
      <c r="O18" s="45"/>
      <c r="P18" s="38"/>
    </row>
    <row r="19" spans="2:16" ht="15" thickBot="1">
      <c r="B19" s="46"/>
      <c r="C19" s="47"/>
      <c r="D19" s="48"/>
      <c r="E19" s="48"/>
      <c r="F19" s="49"/>
      <c r="G19" s="50"/>
      <c r="H19" s="50"/>
      <c r="I19" s="38"/>
      <c r="J19" s="38"/>
      <c r="K19" s="38"/>
      <c r="L19" s="45"/>
      <c r="M19" s="38"/>
      <c r="N19" s="38"/>
      <c r="O19" s="45"/>
      <c r="P19" s="38"/>
    </row>
    <row r="20" spans="2:16" ht="15" thickBot="1">
      <c r="B20" s="434" t="s">
        <v>375</v>
      </c>
      <c r="C20" s="419" t="s">
        <v>102</v>
      </c>
      <c r="D20" s="420"/>
      <c r="E20" s="421"/>
      <c r="F20" s="436" t="s">
        <v>22</v>
      </c>
      <c r="G20" s="437"/>
      <c r="H20" s="438"/>
      <c r="I20" s="38"/>
      <c r="J20" s="439" t="s">
        <v>376</v>
      </c>
      <c r="K20" s="419" t="s">
        <v>102</v>
      </c>
      <c r="L20" s="420"/>
      <c r="M20" s="421"/>
      <c r="N20" s="436" t="s">
        <v>22</v>
      </c>
      <c r="O20" s="437"/>
      <c r="P20" s="438"/>
    </row>
    <row r="21" spans="2:16" ht="15" thickBot="1">
      <c r="B21" s="435"/>
      <c r="C21" s="51" t="s">
        <v>19</v>
      </c>
      <c r="D21" s="41" t="s">
        <v>25</v>
      </c>
      <c r="E21" s="41" t="s">
        <v>26</v>
      </c>
      <c r="F21" s="41" t="s">
        <v>19</v>
      </c>
      <c r="G21" s="41" t="s">
        <v>25</v>
      </c>
      <c r="H21" s="41" t="s">
        <v>26</v>
      </c>
      <c r="I21" s="40"/>
      <c r="J21" s="442"/>
      <c r="K21" s="41" t="s">
        <v>19</v>
      </c>
      <c r="L21" s="41" t="s">
        <v>25</v>
      </c>
      <c r="M21" s="41" t="s">
        <v>26</v>
      </c>
      <c r="N21" s="41" t="s">
        <v>19</v>
      </c>
      <c r="O21" s="41" t="s">
        <v>25</v>
      </c>
      <c r="P21" s="41" t="s">
        <v>26</v>
      </c>
    </row>
    <row r="22" spans="2:16" ht="15" thickBot="1">
      <c r="B22" s="315" t="s">
        <v>377</v>
      </c>
      <c r="C22" s="316">
        <f>'Region and Market Data'!C16</f>
        <v>35096884.772873558</v>
      </c>
      <c r="D22" s="341">
        <f>'Region and Market Data'!D16</f>
        <v>2392499.8978947476</v>
      </c>
      <c r="E22" s="342">
        <f>'Region and Market Data'!E16</f>
        <v>7.3155324799433263E-2</v>
      </c>
      <c r="F22" s="343">
        <f>'Region and Market Data'!F16</f>
        <v>100020014.78715958</v>
      </c>
      <c r="G22" s="343">
        <f>'Region and Market Data'!G16</f>
        <v>11988460.390341938</v>
      </c>
      <c r="H22" s="344">
        <f>'Region and Market Data'!H16</f>
        <v>0.1361836726897023</v>
      </c>
      <c r="I22" s="40"/>
      <c r="J22" s="315" t="s">
        <v>378</v>
      </c>
      <c r="K22" s="316">
        <f>'Region and Market Data'!C52</f>
        <v>47236480.289847106</v>
      </c>
      <c r="L22" s="341">
        <f>'Region and Market Data'!D52</f>
        <v>2331635.2767734453</v>
      </c>
      <c r="M22" s="342">
        <f>'Region and Market Data'!E52</f>
        <v>5.1923913245766902E-2</v>
      </c>
      <c r="N22" s="343">
        <f>'Region and Market Data'!F52</f>
        <v>136603278.20973003</v>
      </c>
      <c r="O22" s="343">
        <f>'Region and Market Data'!G52</f>
        <v>14920174.158183113</v>
      </c>
      <c r="P22" s="344">
        <f>'Region and Market Data'!H52</f>
        <v>0.12261500291661435</v>
      </c>
    </row>
    <row r="23" spans="2:16">
      <c r="B23" s="98" t="s">
        <v>227</v>
      </c>
      <c r="C23" s="93">
        <f>'Region and Market Data'!C17</f>
        <v>7917687.7387548704</v>
      </c>
      <c r="D23" s="80">
        <f>'Region and Market Data'!D17</f>
        <v>566834.4247559458</v>
      </c>
      <c r="E23" s="95">
        <f>'Region and Market Data'!E17</f>
        <v>7.7111377488171262E-2</v>
      </c>
      <c r="F23" s="96">
        <f>'Region and Market Data'!F17</f>
        <v>22905097.968302093</v>
      </c>
      <c r="G23" s="96">
        <f>'Region and Market Data'!G17</f>
        <v>2954221.0127544068</v>
      </c>
      <c r="H23" s="97">
        <f>'Region and Market Data'!H17</f>
        <v>0.14807474475115415</v>
      </c>
      <c r="I23" s="38"/>
      <c r="J23" s="98" t="s">
        <v>263</v>
      </c>
      <c r="K23" s="93">
        <f>'Region and Market Data'!C53</f>
        <v>5760953.2259769524</v>
      </c>
      <c r="L23" s="80">
        <f>'Region and Market Data'!D53</f>
        <v>314958.78489197791</v>
      </c>
      <c r="M23" s="95">
        <f>'Region and Market Data'!E53</f>
        <v>5.7833108039168413E-2</v>
      </c>
      <c r="N23" s="96">
        <f>'Region and Market Data'!F53</f>
        <v>17206916.27559701</v>
      </c>
      <c r="O23" s="96">
        <f>'Region and Market Data'!G53</f>
        <v>1883760.6467737071</v>
      </c>
      <c r="P23" s="97">
        <f>'Region and Market Data'!H53</f>
        <v>0.12293555533889497</v>
      </c>
    </row>
    <row r="24" spans="2:16">
      <c r="B24" s="98" t="s">
        <v>228</v>
      </c>
      <c r="C24" s="93">
        <f>'Region and Market Data'!C18</f>
        <v>6716980.0886673601</v>
      </c>
      <c r="D24" s="80">
        <f>'Region and Market Data'!D18</f>
        <v>314410.20595030207</v>
      </c>
      <c r="E24" s="95">
        <f>'Region and Market Data'!E18</f>
        <v>4.9106876099706986E-2</v>
      </c>
      <c r="F24" s="96">
        <f>'Region and Market Data'!F18</f>
        <v>19682145.364457842</v>
      </c>
      <c r="G24" s="96">
        <f>'Region and Market Data'!G18</f>
        <v>1971408.0056321621</v>
      </c>
      <c r="H24" s="97">
        <f>'Region and Market Data'!H18</f>
        <v>0.1113114584497953</v>
      </c>
      <c r="I24" s="38"/>
      <c r="J24" s="98" t="s">
        <v>264</v>
      </c>
      <c r="K24" s="93">
        <f>'Region and Market Data'!C54</f>
        <v>3540631.8874491374</v>
      </c>
      <c r="L24" s="80">
        <f>'Region and Market Data'!D54</f>
        <v>213346.06908260705</v>
      </c>
      <c r="M24" s="95">
        <f>'Region and Market Data'!E54</f>
        <v>6.4120150996629849E-2</v>
      </c>
      <c r="N24" s="96">
        <f>'Region and Market Data'!F54</f>
        <v>10140709.334947074</v>
      </c>
      <c r="O24" s="96">
        <f>'Region and Market Data'!G54</f>
        <v>1229971.3376521338</v>
      </c>
      <c r="P24" s="97">
        <f>'Region and Market Data'!H54</f>
        <v>0.13803248822101155</v>
      </c>
    </row>
    <row r="25" spans="2:16">
      <c r="B25" s="98" t="s">
        <v>229</v>
      </c>
      <c r="C25" s="93">
        <f>'Region and Market Data'!C19</f>
        <v>603020.70823472808</v>
      </c>
      <c r="D25" s="80">
        <f>'Region and Market Data'!D19</f>
        <v>53735.918563287938</v>
      </c>
      <c r="E25" s="95">
        <f>'Region and Market Data'!E19</f>
        <v>9.7828885076957223E-2</v>
      </c>
      <c r="F25" s="96">
        <f>'Region and Market Data'!F19</f>
        <v>1677703.7820377864</v>
      </c>
      <c r="G25" s="96">
        <f>'Region and Market Data'!G19</f>
        <v>222113.18786111102</v>
      </c>
      <c r="H25" s="97">
        <f>'Region and Market Data'!H19</f>
        <v>0.15259317334813141</v>
      </c>
      <c r="I25" s="38"/>
      <c r="J25" s="98" t="s">
        <v>265</v>
      </c>
      <c r="K25" s="93">
        <f>'Region and Market Data'!C55</f>
        <v>2147918.8598125684</v>
      </c>
      <c r="L25" s="80">
        <f>'Region and Market Data'!D55</f>
        <v>98257.426515476778</v>
      </c>
      <c r="M25" s="95">
        <f>'Region and Market Data'!E55</f>
        <v>4.7938369195647881E-2</v>
      </c>
      <c r="N25" s="96">
        <f>'Region and Market Data'!F55</f>
        <v>6342280.1923366999</v>
      </c>
      <c r="O25" s="96">
        <f>'Region and Market Data'!G55</f>
        <v>701713.77629857324</v>
      </c>
      <c r="P25" s="97">
        <f>'Region and Market Data'!H55</f>
        <v>0.12440484244691324</v>
      </c>
    </row>
    <row r="26" spans="2:16">
      <c r="B26" s="98" t="s">
        <v>230</v>
      </c>
      <c r="C26" s="93">
        <f>'Region and Market Data'!C20</f>
        <v>2408697.696504307</v>
      </c>
      <c r="D26" s="80">
        <f>'Region and Market Data'!D20</f>
        <v>96790.564728039317</v>
      </c>
      <c r="E26" s="95">
        <f>'Region and Market Data'!E20</f>
        <v>4.1866112785280393E-2</v>
      </c>
      <c r="F26" s="96">
        <f>'Region and Market Data'!F20</f>
        <v>6882441.4605688965</v>
      </c>
      <c r="G26" s="96">
        <f>'Region and Market Data'!G20</f>
        <v>712047.4924225416</v>
      </c>
      <c r="H26" s="97">
        <f>'Region and Market Data'!H20</f>
        <v>0.11539741159128085</v>
      </c>
      <c r="I26" s="38"/>
      <c r="J26" s="98" t="s">
        <v>266</v>
      </c>
      <c r="K26" s="93">
        <f>'Region and Market Data'!C56</f>
        <v>7922020.4142277278</v>
      </c>
      <c r="L26" s="80">
        <f>'Region and Market Data'!D56</f>
        <v>171024.74341967702</v>
      </c>
      <c r="M26" s="95">
        <f>'Region and Market Data'!E56</f>
        <v>2.2064874073377917E-2</v>
      </c>
      <c r="N26" s="96">
        <f>'Region and Market Data'!F56</f>
        <v>22468180.183774892</v>
      </c>
      <c r="O26" s="96">
        <f>'Region and Market Data'!G56</f>
        <v>1822002.4840871766</v>
      </c>
      <c r="P26" s="97">
        <f>'Region and Market Data'!H56</f>
        <v>8.8248900624096405E-2</v>
      </c>
    </row>
    <row r="27" spans="2:16">
      <c r="B27" s="98" t="s">
        <v>231</v>
      </c>
      <c r="C27" s="93">
        <f>'Region and Market Data'!C21</f>
        <v>1156957.7144757435</v>
      </c>
      <c r="D27" s="80">
        <f>'Region and Market Data'!D21</f>
        <v>94223.275558947353</v>
      </c>
      <c r="E27" s="95">
        <f>'Region and Market Data'!E21</f>
        <v>8.8661166993878049E-2</v>
      </c>
      <c r="F27" s="96">
        <f>'Region and Market Data'!F21</f>
        <v>3081970.8143233294</v>
      </c>
      <c r="G27" s="96">
        <f>'Region and Market Data'!G21</f>
        <v>376177.27558507305</v>
      </c>
      <c r="H27" s="97">
        <f>'Region and Market Data'!H21</f>
        <v>0.13902659984933255</v>
      </c>
      <c r="I27" s="38"/>
      <c r="J27" s="98" t="s">
        <v>267</v>
      </c>
      <c r="K27" s="93">
        <f>'Region and Market Data'!C57</f>
        <v>1317604.9499959715</v>
      </c>
      <c r="L27" s="80">
        <f>'Region and Market Data'!D57</f>
        <v>94299.275514719076</v>
      </c>
      <c r="M27" s="95">
        <f>'Region and Market Data'!E57</f>
        <v>7.708561930337407E-2</v>
      </c>
      <c r="N27" s="96">
        <f>'Region and Market Data'!F57</f>
        <v>3558720.4962565843</v>
      </c>
      <c r="O27" s="96">
        <f>'Region and Market Data'!G57</f>
        <v>393566.33258259948</v>
      </c>
      <c r="P27" s="97">
        <f>'Region and Market Data'!H57</f>
        <v>0.12434349552369461</v>
      </c>
    </row>
    <row r="28" spans="2:16" ht="15" thickBot="1">
      <c r="B28" s="99" t="s">
        <v>232</v>
      </c>
      <c r="C28" s="100">
        <f>'Region and Market Data'!C22</f>
        <v>952358.02773753135</v>
      </c>
      <c r="D28" s="101">
        <f>'Region and Market Data'!D22</f>
        <v>49122.93560191826</v>
      </c>
      <c r="E28" s="102">
        <f>'Region and Market Data'!E22</f>
        <v>5.4385548158643583E-2</v>
      </c>
      <c r="F28" s="103">
        <f>'Region and Market Data'!F22</f>
        <v>2567032.3166284724</v>
      </c>
      <c r="G28" s="103">
        <f>'Region and Market Data'!G22</f>
        <v>257081.67218605522</v>
      </c>
      <c r="H28" s="104">
        <f>'Region and Market Data'!H22</f>
        <v>0.11129314507414957</v>
      </c>
      <c r="I28" s="38"/>
      <c r="J28" s="98" t="s">
        <v>268</v>
      </c>
      <c r="K28" s="93">
        <f>'Region and Market Data'!C58</f>
        <v>4739320.8217434566</v>
      </c>
      <c r="L28" s="80">
        <f>'Region and Market Data'!D58</f>
        <v>210115.12546328269</v>
      </c>
      <c r="M28" s="95">
        <f>'Region and Market Data'!E58</f>
        <v>4.6391164268792154E-2</v>
      </c>
      <c r="N28" s="96">
        <f>'Region and Market Data'!F58</f>
        <v>13780760.376847157</v>
      </c>
      <c r="O28" s="96">
        <f>'Region and Market Data'!G58</f>
        <v>1518277.88769494</v>
      </c>
      <c r="P28" s="97">
        <f>'Region and Market Data'!H58</f>
        <v>0.12381488732302427</v>
      </c>
    </row>
    <row r="29" spans="2:16">
      <c r="B29" s="52"/>
      <c r="C29" s="38"/>
      <c r="D29" s="45"/>
      <c r="E29" s="45"/>
      <c r="F29" s="38"/>
      <c r="G29" s="45"/>
      <c r="H29" s="45"/>
      <c r="I29" s="38"/>
      <c r="J29" s="98" t="s">
        <v>269</v>
      </c>
      <c r="K29" s="93">
        <f>'Region and Market Data'!C59</f>
        <v>5786796.7876563575</v>
      </c>
      <c r="L29" s="80">
        <f>'Region and Market Data'!D59</f>
        <v>426145.34317598864</v>
      </c>
      <c r="M29" s="95">
        <f>'Region and Market Data'!E59</f>
        <v>7.9495066521210231E-2</v>
      </c>
      <c r="N29" s="96">
        <f>'Region and Market Data'!F59</f>
        <v>17127093.557052683</v>
      </c>
      <c r="O29" s="96">
        <f>'Region and Market Data'!G59</f>
        <v>2301038.9108750075</v>
      </c>
      <c r="P29" s="97">
        <f>'Region and Market Data'!H59</f>
        <v>0.15520237620790378</v>
      </c>
    </row>
    <row r="30" spans="2:16" ht="15" thickBot="1">
      <c r="B30" s="52"/>
      <c r="C30" s="38"/>
      <c r="D30" s="45"/>
      <c r="E30" s="45"/>
      <c r="F30" s="38"/>
      <c r="G30" s="45"/>
      <c r="H30" s="45"/>
      <c r="I30" s="38"/>
      <c r="J30" s="99" t="s">
        <v>270</v>
      </c>
      <c r="K30" s="100">
        <f>'Region and Market Data'!C60</f>
        <v>5079233.3164517414</v>
      </c>
      <c r="L30" s="101">
        <f>'Region and Market Data'!D60</f>
        <v>165575.9286207268</v>
      </c>
      <c r="M30" s="102">
        <f>'Region and Market Data'!E60</f>
        <v>3.3697084585259468E-2</v>
      </c>
      <c r="N30" s="103">
        <f>'Region and Market Data'!F60</f>
        <v>14712121.981122365</v>
      </c>
      <c r="O30" s="103">
        <f>'Region and Market Data'!G60</f>
        <v>1423111.0423899218</v>
      </c>
      <c r="P30" s="104">
        <f>'Region and Market Data'!H60</f>
        <v>0.10708931228599497</v>
      </c>
    </row>
    <row r="31" spans="2:16">
      <c r="D31" s="24"/>
      <c r="G31" s="24"/>
      <c r="L31" s="24"/>
      <c r="O31" s="24"/>
    </row>
    <row r="32" spans="2:16" ht="15" thickBot="1">
      <c r="B32" s="52"/>
      <c r="C32" s="38"/>
      <c r="D32" s="45"/>
      <c r="E32" s="45"/>
      <c r="F32" s="38"/>
      <c r="G32" s="45"/>
      <c r="H32" s="45"/>
      <c r="I32" s="38"/>
      <c r="J32" s="38"/>
      <c r="K32" s="38"/>
      <c r="L32" s="45"/>
      <c r="M32" s="38"/>
      <c r="N32" s="38"/>
      <c r="O32" s="45"/>
      <c r="P32" s="38"/>
    </row>
    <row r="33" spans="2:16" ht="15" thickBot="1">
      <c r="B33" s="439" t="s">
        <v>379</v>
      </c>
      <c r="C33" s="419" t="s">
        <v>102</v>
      </c>
      <c r="D33" s="420"/>
      <c r="E33" s="421"/>
      <c r="F33" s="436" t="s">
        <v>22</v>
      </c>
      <c r="G33" s="437"/>
      <c r="H33" s="438"/>
      <c r="I33" s="38"/>
      <c r="J33" s="439" t="s">
        <v>380</v>
      </c>
      <c r="K33" s="419" t="s">
        <v>102</v>
      </c>
      <c r="L33" s="420"/>
      <c r="M33" s="421"/>
      <c r="N33" s="436" t="s">
        <v>22</v>
      </c>
      <c r="O33" s="437"/>
      <c r="P33" s="438"/>
    </row>
    <row r="34" spans="2:16" ht="15" thickBot="1">
      <c r="B34" s="440"/>
      <c r="C34" s="41" t="s">
        <v>19</v>
      </c>
      <c r="D34" s="41" t="s">
        <v>25</v>
      </c>
      <c r="E34" s="41" t="s">
        <v>26</v>
      </c>
      <c r="F34" s="41" t="s">
        <v>19</v>
      </c>
      <c r="G34" s="41" t="s">
        <v>25</v>
      </c>
      <c r="H34" s="41" t="s">
        <v>26</v>
      </c>
      <c r="I34" s="40"/>
      <c r="J34" s="441"/>
      <c r="K34" s="41" t="s">
        <v>19</v>
      </c>
      <c r="L34" s="41" t="s">
        <v>25</v>
      </c>
      <c r="M34" s="41" t="s">
        <v>26</v>
      </c>
      <c r="N34" s="41" t="s">
        <v>19</v>
      </c>
      <c r="O34" s="41" t="s">
        <v>25</v>
      </c>
      <c r="P34" s="41" t="s">
        <v>26</v>
      </c>
    </row>
    <row r="35" spans="2:16" ht="15" thickBot="1">
      <c r="B35" s="315" t="s">
        <v>381</v>
      </c>
      <c r="C35" s="316">
        <f>'Region and Market Data'!C23</f>
        <v>23640500.495044131</v>
      </c>
      <c r="D35" s="341">
        <f>'Region and Market Data'!D23</f>
        <v>1972760.3608368374</v>
      </c>
      <c r="E35" s="342">
        <f>'Region and Market Data'!E23</f>
        <v>9.1045967351362195E-2</v>
      </c>
      <c r="F35" s="343">
        <f>'Region and Market Data'!F23</f>
        <v>65628810.285997286</v>
      </c>
      <c r="G35" s="343">
        <f>'Region and Market Data'!G23</f>
        <v>8313103.4212428555</v>
      </c>
      <c r="H35" s="344">
        <f>'Region and Market Data'!H23</f>
        <v>0.14504058095033098</v>
      </c>
      <c r="I35" s="40"/>
      <c r="J35" s="315" t="s">
        <v>382</v>
      </c>
      <c r="K35" s="316">
        <f>'Region and Market Data'!C61</f>
        <v>37869800.623758435</v>
      </c>
      <c r="L35" s="341">
        <f>'Region and Market Data'!D61</f>
        <v>1628140.993310973</v>
      </c>
      <c r="M35" s="342">
        <f>'Region and Market Data'!E61</f>
        <v>4.4924570505682195E-2</v>
      </c>
      <c r="N35" s="343">
        <f>'Region and Market Data'!F61</f>
        <v>115231390.60646453</v>
      </c>
      <c r="O35" s="343">
        <f>'Region and Market Data'!G61</f>
        <v>12481492.609578818</v>
      </c>
      <c r="P35" s="344">
        <f>'Region and Market Data'!H61</f>
        <v>0.12147450122001215</v>
      </c>
    </row>
    <row r="36" spans="2:16">
      <c r="B36" s="98" t="s">
        <v>234</v>
      </c>
      <c r="C36" s="93">
        <f>'Region and Market Data'!C24</f>
        <v>1101690.7659617078</v>
      </c>
      <c r="D36" s="80">
        <f>'Region and Market Data'!D24</f>
        <v>117785.34543748444</v>
      </c>
      <c r="E36" s="95">
        <f>'Region and Market Data'!E24</f>
        <v>0.11971206071283619</v>
      </c>
      <c r="F36" s="96">
        <f>'Region and Market Data'!F24</f>
        <v>3068569.5038173283</v>
      </c>
      <c r="G36" s="96">
        <f>'Region and Market Data'!G24</f>
        <v>431068.24702574452</v>
      </c>
      <c r="H36" s="97">
        <f>'Region and Market Data'!H24</f>
        <v>0.16343812004477376</v>
      </c>
      <c r="I36" s="38"/>
      <c r="J36" s="98" t="s">
        <v>272</v>
      </c>
      <c r="K36" s="93">
        <f>'Region and Market Data'!C62</f>
        <v>16561028.079040136</v>
      </c>
      <c r="L36" s="80">
        <f>'Region and Market Data'!D62</f>
        <v>921731.5476903487</v>
      </c>
      <c r="M36" s="95">
        <f>'Region and Market Data'!E62</f>
        <v>5.893689309123909E-2</v>
      </c>
      <c r="N36" s="96">
        <f>'Region and Market Data'!F62</f>
        <v>49799190.315139018</v>
      </c>
      <c r="O36" s="96">
        <f>'Region and Market Data'!G62</f>
        <v>5697538.3411602899</v>
      </c>
      <c r="P36" s="97">
        <f>'Region and Market Data'!H62</f>
        <v>0.1291910412907436</v>
      </c>
    </row>
    <row r="37" spans="2:16">
      <c r="B37" s="98" t="s">
        <v>235</v>
      </c>
      <c r="C37" s="93">
        <f>'Region and Market Data'!C25</f>
        <v>2298141.0359350336</v>
      </c>
      <c r="D37" s="80">
        <f>'Region and Market Data'!D25</f>
        <v>178940.95359814446</v>
      </c>
      <c r="E37" s="95">
        <f>'Region and Market Data'!E25</f>
        <v>8.4437970293405371E-2</v>
      </c>
      <c r="F37" s="96">
        <f>'Region and Market Data'!F25</f>
        <v>6401602.4926700108</v>
      </c>
      <c r="G37" s="96">
        <f>'Region and Market Data'!G25</f>
        <v>821430.82993225381</v>
      </c>
      <c r="H37" s="97">
        <f>'Region and Market Data'!H25</f>
        <v>0.14720529753904407</v>
      </c>
      <c r="I37" s="38"/>
      <c r="J37" s="98" t="s">
        <v>273</v>
      </c>
      <c r="K37" s="93">
        <f>'Region and Market Data'!C63</f>
        <v>3118533.8379242532</v>
      </c>
      <c r="L37" s="80">
        <f>'Region and Market Data'!D63</f>
        <v>95387.294965345878</v>
      </c>
      <c r="M37" s="95">
        <f>'Region and Market Data'!E63</f>
        <v>3.1552322591674793E-2</v>
      </c>
      <c r="N37" s="96">
        <f>'Region and Market Data'!F63</f>
        <v>9380515.495520765</v>
      </c>
      <c r="O37" s="96">
        <f>'Region and Market Data'!G63</f>
        <v>997588.43696743064</v>
      </c>
      <c r="P37" s="97">
        <f>'Region and Market Data'!H63</f>
        <v>0.11900239975839505</v>
      </c>
    </row>
    <row r="38" spans="2:16">
      <c r="B38" s="98" t="s">
        <v>236</v>
      </c>
      <c r="C38" s="93">
        <f>'Region and Market Data'!C26</f>
        <v>4511577.1424537553</v>
      </c>
      <c r="D38" s="80">
        <f>'Region and Market Data'!D26</f>
        <v>396448.86948161386</v>
      </c>
      <c r="E38" s="95">
        <f>'Region and Market Data'!E26</f>
        <v>9.6339371019236689E-2</v>
      </c>
      <c r="F38" s="96">
        <f>'Region and Market Data'!F26</f>
        <v>13135652.974971039</v>
      </c>
      <c r="G38" s="96">
        <f>'Region and Market Data'!G26</f>
        <v>1779341.0570116229</v>
      </c>
      <c r="H38" s="97">
        <f>'Region and Market Data'!H26</f>
        <v>0.15668300323784587</v>
      </c>
      <c r="I38" s="38"/>
      <c r="J38" s="98" t="s">
        <v>274</v>
      </c>
      <c r="K38" s="93">
        <f>'Region and Market Data'!C64</f>
        <v>3624416.6138931015</v>
      </c>
      <c r="L38" s="80">
        <f>'Region and Market Data'!D64</f>
        <v>116278.73466001358</v>
      </c>
      <c r="M38" s="95">
        <f>'Region and Market Data'!E64</f>
        <v>3.3145428903562139E-2</v>
      </c>
      <c r="N38" s="96">
        <f>'Region and Market Data'!F64</f>
        <v>11320980.291527551</v>
      </c>
      <c r="O38" s="96">
        <f>'Region and Market Data'!G64</f>
        <v>1212176.5252998136</v>
      </c>
      <c r="P38" s="97">
        <f>'Region and Market Data'!H64</f>
        <v>0.11991295442389983</v>
      </c>
    </row>
    <row r="39" spans="2:16" ht="15" thickBot="1">
      <c r="B39" s="98" t="s">
        <v>237</v>
      </c>
      <c r="C39" s="93">
        <f>'Region and Market Data'!C27</f>
        <v>1523070.727233229</v>
      </c>
      <c r="D39" s="80">
        <f>'Region and Market Data'!D27</f>
        <v>125038.40727713122</v>
      </c>
      <c r="E39" s="95">
        <f>'Region and Market Data'!E27</f>
        <v>8.9438853088216003E-2</v>
      </c>
      <c r="F39" s="96">
        <f>'Region and Market Data'!F27</f>
        <v>4263552.6090687476</v>
      </c>
      <c r="G39" s="96">
        <f>'Region and Market Data'!G27</f>
        <v>528385.94988420932</v>
      </c>
      <c r="H39" s="97">
        <f>'Region and Market Data'!H27</f>
        <v>0.14146248296175531</v>
      </c>
      <c r="I39" s="38"/>
      <c r="J39" s="99" t="s">
        <v>275</v>
      </c>
      <c r="K39" s="100">
        <f>'Region and Market Data'!C65</f>
        <v>6405063.0485641966</v>
      </c>
      <c r="L39" s="101">
        <f>'Region and Market Data'!D65</f>
        <v>205731.88459557388</v>
      </c>
      <c r="M39" s="102">
        <f>'Region and Market Data'!E65</f>
        <v>3.318614204566394E-2</v>
      </c>
      <c r="N39" s="103">
        <f>'Region and Market Data'!F65</f>
        <v>19996347.175626077</v>
      </c>
      <c r="O39" s="103">
        <f>'Region and Market Data'!G65</f>
        <v>1956052.2746563181</v>
      </c>
      <c r="P39" s="104">
        <f>'Region and Market Data'!H65</f>
        <v>0.10842684586886495</v>
      </c>
    </row>
    <row r="40" spans="2:16">
      <c r="B40" s="98" t="s">
        <v>238</v>
      </c>
      <c r="C40" s="93">
        <f>'Region and Market Data'!C28</f>
        <v>2772581.9229616304</v>
      </c>
      <c r="D40" s="80">
        <f>'Region and Market Data'!D28</f>
        <v>236522.18694248609</v>
      </c>
      <c r="E40" s="95">
        <f>'Region and Market Data'!E28</f>
        <v>9.3263649741056664E-2</v>
      </c>
      <c r="F40" s="96">
        <f>'Region and Market Data'!F28</f>
        <v>7733554.8246527724</v>
      </c>
      <c r="G40" s="96">
        <f>'Region and Market Data'!G28</f>
        <v>881022.64083328098</v>
      </c>
      <c r="H40" s="97">
        <f>'Region and Market Data'!H28</f>
        <v>0.12856891689083802</v>
      </c>
      <c r="I40" s="38"/>
      <c r="J40" s="38"/>
      <c r="K40" s="38"/>
      <c r="L40" s="45"/>
      <c r="M40" s="38"/>
      <c r="N40" s="38"/>
      <c r="O40" s="45"/>
      <c r="P40" s="38"/>
    </row>
    <row r="41" spans="2:16" ht="15" thickBot="1">
      <c r="B41" s="99" t="s">
        <v>239</v>
      </c>
      <c r="C41" s="100">
        <f>'Region and Market Data'!C29</f>
        <v>831479.88649067143</v>
      </c>
      <c r="D41" s="101">
        <f>'Region and Market Data'!D29</f>
        <v>68207.536577060702</v>
      </c>
      <c r="E41" s="102">
        <f>'Region and Market Data'!E29</f>
        <v>8.9361990624684126E-2</v>
      </c>
      <c r="F41" s="103">
        <f>'Region and Market Data'!F29</f>
        <v>2206351.6104639838</v>
      </c>
      <c r="G41" s="103">
        <f>'Region and Market Data'!G29</f>
        <v>290856.05155960214</v>
      </c>
      <c r="H41" s="104">
        <f>'Region and Market Data'!H29</f>
        <v>0.15184376189625046</v>
      </c>
      <c r="I41" s="38"/>
      <c r="J41" s="38"/>
      <c r="K41" s="38"/>
      <c r="L41" s="45"/>
      <c r="M41" s="38"/>
      <c r="N41" s="38"/>
      <c r="O41" s="45"/>
      <c r="P41" s="38"/>
    </row>
    <row r="42" spans="2:16">
      <c r="B42" s="52"/>
      <c r="C42" s="38"/>
      <c r="D42" s="45"/>
      <c r="E42" s="54"/>
      <c r="F42" s="38"/>
      <c r="G42" s="45"/>
      <c r="H42" s="45"/>
      <c r="I42" s="38"/>
      <c r="J42" s="38"/>
      <c r="K42" s="38"/>
      <c r="L42" s="45"/>
      <c r="M42" s="38"/>
      <c r="N42" s="38"/>
      <c r="O42" s="45"/>
      <c r="P42" s="38"/>
    </row>
    <row r="43" spans="2:16" ht="15" thickBot="1">
      <c r="B43" s="52"/>
      <c r="C43" s="38"/>
      <c r="D43" s="45"/>
      <c r="E43" s="45"/>
      <c r="F43" s="38"/>
      <c r="G43" s="45"/>
      <c r="H43" s="45"/>
      <c r="I43" s="38"/>
      <c r="J43" s="38"/>
      <c r="K43" s="38"/>
      <c r="L43" s="45"/>
      <c r="M43" s="38"/>
      <c r="N43" s="38"/>
      <c r="O43" s="45"/>
      <c r="P43" s="38"/>
    </row>
    <row r="44" spans="2:16" ht="15" thickBot="1">
      <c r="B44" s="434" t="s">
        <v>383</v>
      </c>
      <c r="C44" s="419" t="s">
        <v>102</v>
      </c>
      <c r="D44" s="420"/>
      <c r="E44" s="421"/>
      <c r="F44" s="436" t="s">
        <v>22</v>
      </c>
      <c r="G44" s="437"/>
      <c r="H44" s="438"/>
      <c r="I44" s="38"/>
      <c r="J44" s="434" t="s">
        <v>384</v>
      </c>
      <c r="K44" s="419" t="s">
        <v>102</v>
      </c>
      <c r="L44" s="420"/>
      <c r="M44" s="421"/>
      <c r="N44" s="436" t="s">
        <v>22</v>
      </c>
      <c r="O44" s="437"/>
      <c r="P44" s="438"/>
    </row>
    <row r="45" spans="2:16" ht="15" thickBot="1">
      <c r="B45" s="435"/>
      <c r="C45" s="41" t="s">
        <v>19</v>
      </c>
      <c r="D45" s="41" t="s">
        <v>25</v>
      </c>
      <c r="E45" s="41" t="s">
        <v>26</v>
      </c>
      <c r="F45" s="41" t="s">
        <v>19</v>
      </c>
      <c r="G45" s="41" t="s">
        <v>25</v>
      </c>
      <c r="H45" s="41" t="s">
        <v>26</v>
      </c>
      <c r="I45" s="40"/>
      <c r="J45" s="435"/>
      <c r="K45" s="41" t="s">
        <v>19</v>
      </c>
      <c r="L45" s="41" t="s">
        <v>25</v>
      </c>
      <c r="M45" s="41" t="s">
        <v>26</v>
      </c>
      <c r="N45" s="41" t="s">
        <v>19</v>
      </c>
      <c r="O45" s="41" t="s">
        <v>25</v>
      </c>
      <c r="P45" s="41" t="s">
        <v>26</v>
      </c>
    </row>
    <row r="46" spans="2:16" ht="15" thickBot="1">
      <c r="B46" s="315" t="s">
        <v>385</v>
      </c>
      <c r="C46" s="316">
        <f>'Region and Market Data'!C30</f>
        <v>41558125.853385843</v>
      </c>
      <c r="D46" s="341">
        <f>'Region and Market Data'!D30</f>
        <v>3143419.900243409</v>
      </c>
      <c r="E46" s="342">
        <f>'Region and Market Data'!E30</f>
        <v>8.1828555555721189E-2</v>
      </c>
      <c r="F46" s="343">
        <f>'Region and Market Data'!F30</f>
        <v>123339206.63363764</v>
      </c>
      <c r="G46" s="343">
        <f>'Region and Market Data'!G30</f>
        <v>15410032.675172716</v>
      </c>
      <c r="H46" s="344">
        <f>'Region and Market Data'!H30</f>
        <v>0.14277912180726093</v>
      </c>
      <c r="I46" s="38"/>
      <c r="J46" s="315" t="s">
        <v>386</v>
      </c>
      <c r="K46" s="316">
        <f>'Region and Market Data'!C66</f>
        <v>42144509.585100688</v>
      </c>
      <c r="L46" s="341">
        <f>'Region and Market Data'!D66</f>
        <v>2702564.107523106</v>
      </c>
      <c r="M46" s="342">
        <f>'Region and Market Data'!E66</f>
        <v>6.8520050793627593E-2</v>
      </c>
      <c r="N46" s="343">
        <f>'Region and Market Data'!F66</f>
        <v>123540604.55991381</v>
      </c>
      <c r="O46" s="343">
        <f>'Region and Market Data'!G66</f>
        <v>13900244.963199303</v>
      </c>
      <c r="P46" s="344">
        <f>'Region and Market Data'!H66</f>
        <v>0.12678036641185769</v>
      </c>
    </row>
    <row r="47" spans="2:16">
      <c r="B47" s="98" t="s">
        <v>241</v>
      </c>
      <c r="C47" s="93">
        <f>'Region and Market Data'!C31</f>
        <v>9786767.6659021359</v>
      </c>
      <c r="D47" s="80">
        <f>'Region and Market Data'!D31</f>
        <v>577649.79951802641</v>
      </c>
      <c r="E47" s="95">
        <f>'Region and Market Data'!E31</f>
        <v>6.2725855820198795E-2</v>
      </c>
      <c r="F47" s="96">
        <f>'Region and Market Data'!F31</f>
        <v>30387964.340200819</v>
      </c>
      <c r="G47" s="96">
        <f>'Region and Market Data'!G31</f>
        <v>3173347.5843396597</v>
      </c>
      <c r="H47" s="97">
        <f>'Region and Market Data'!H31</f>
        <v>0.11660452957347717</v>
      </c>
      <c r="I47" s="38"/>
      <c r="J47" s="98" t="s">
        <v>277</v>
      </c>
      <c r="K47" s="93">
        <f>'Region and Market Data'!C67</f>
        <v>859203.37665288302</v>
      </c>
      <c r="L47" s="80">
        <f>'Region and Market Data'!D67</f>
        <v>75470.097044283873</v>
      </c>
      <c r="M47" s="95">
        <f>'Region and Market Data'!E67</f>
        <v>9.6295639100554803E-2</v>
      </c>
      <c r="N47" s="96">
        <f>'Region and Market Data'!F67</f>
        <v>2546167.6379940296</v>
      </c>
      <c r="O47" s="96">
        <f>'Region and Market Data'!G67</f>
        <v>388564.43400951009</v>
      </c>
      <c r="P47" s="97">
        <f>'Region and Market Data'!H67</f>
        <v>0.18009077539926474</v>
      </c>
    </row>
    <row r="48" spans="2:16">
      <c r="B48" s="98" t="s">
        <v>242</v>
      </c>
      <c r="C48" s="93">
        <f>'Region and Market Data'!C32</f>
        <v>3380866.1903736703</v>
      </c>
      <c r="D48" s="80">
        <f>'Region and Market Data'!D32</f>
        <v>308143.68490383448</v>
      </c>
      <c r="E48" s="95">
        <f>'Region and Market Data'!E32</f>
        <v>0.10028360333720329</v>
      </c>
      <c r="F48" s="96">
        <f>'Region and Market Data'!F32</f>
        <v>10216107.033982433</v>
      </c>
      <c r="G48" s="96">
        <f>'Region and Market Data'!G32</f>
        <v>1493935.4043139126</v>
      </c>
      <c r="H48" s="97">
        <f>'Region and Market Data'!H32</f>
        <v>0.17128021182617895</v>
      </c>
      <c r="I48" s="38"/>
      <c r="J48" s="98" t="s">
        <v>278</v>
      </c>
      <c r="K48" s="93">
        <f>'Region and Market Data'!C68</f>
        <v>5753230.7600971581</v>
      </c>
      <c r="L48" s="80">
        <f>'Region and Market Data'!D68</f>
        <v>333783.35571365431</v>
      </c>
      <c r="M48" s="95">
        <f>'Region and Market Data'!E68</f>
        <v>6.1589924360862816E-2</v>
      </c>
      <c r="N48" s="96">
        <f>'Region and Market Data'!F68</f>
        <v>17407280.47794332</v>
      </c>
      <c r="O48" s="96">
        <f>'Region and Market Data'!G68</f>
        <v>1777566.3677233588</v>
      </c>
      <c r="P48" s="97">
        <f>'Region and Market Data'!H68</f>
        <v>0.11372993486560598</v>
      </c>
    </row>
    <row r="49" spans="2:16">
      <c r="B49" s="98" t="s">
        <v>243</v>
      </c>
      <c r="C49" s="93">
        <f>'Region and Market Data'!C33</f>
        <v>1278649.1750394544</v>
      </c>
      <c r="D49" s="80">
        <f>'Region and Market Data'!D33</f>
        <v>96257.508173441282</v>
      </c>
      <c r="E49" s="95">
        <f>'Region and Market Data'!E33</f>
        <v>8.1409156433397842E-2</v>
      </c>
      <c r="F49" s="96">
        <f>'Region and Market Data'!F33</f>
        <v>3701859.0650453637</v>
      </c>
      <c r="G49" s="96">
        <f>'Region and Market Data'!G33</f>
        <v>451030.59679640923</v>
      </c>
      <c r="H49" s="97">
        <f>'Region and Market Data'!H33</f>
        <v>0.13874327766034208</v>
      </c>
      <c r="I49" s="38"/>
      <c r="J49" s="98" t="s">
        <v>279</v>
      </c>
      <c r="K49" s="93">
        <f>'Region and Market Data'!C69</f>
        <v>2213973.4339692658</v>
      </c>
      <c r="L49" s="80">
        <f>'Region and Market Data'!D69</f>
        <v>184269.68536836631</v>
      </c>
      <c r="M49" s="95">
        <f>'Region and Market Data'!E69</f>
        <v>9.0786493100476234E-2</v>
      </c>
      <c r="N49" s="96">
        <f>'Region and Market Data'!F69</f>
        <v>6238233.679316856</v>
      </c>
      <c r="O49" s="96">
        <f>'Region and Market Data'!G69</f>
        <v>691914.55941509828</v>
      </c>
      <c r="P49" s="97">
        <f>'Region and Market Data'!H69</f>
        <v>0.12475202822937353</v>
      </c>
    </row>
    <row r="50" spans="2:16">
      <c r="B50" s="98" t="s">
        <v>244</v>
      </c>
      <c r="C50" s="93">
        <f>'Region and Market Data'!C34</f>
        <v>1448867.9911599713</v>
      </c>
      <c r="D50" s="80">
        <f>'Region and Market Data'!D34</f>
        <v>138356.0837792831</v>
      </c>
      <c r="E50" s="95">
        <f>'Region and Market Data'!E34</f>
        <v>0.10557407605384869</v>
      </c>
      <c r="F50" s="96">
        <f>'Region and Market Data'!F34</f>
        <v>4071987.0036712121</v>
      </c>
      <c r="G50" s="96">
        <f>'Region and Market Data'!G34</f>
        <v>589532.01113488432</v>
      </c>
      <c r="H50" s="97">
        <f>'Region and Market Data'!H34</f>
        <v>0.16928632599656906</v>
      </c>
      <c r="I50" s="38"/>
      <c r="J50" s="98" t="s">
        <v>280</v>
      </c>
      <c r="K50" s="93">
        <f>'Region and Market Data'!C70</f>
        <v>6159720.5482187429</v>
      </c>
      <c r="L50" s="80">
        <f>'Region and Market Data'!D70</f>
        <v>499072.52500887867</v>
      </c>
      <c r="M50" s="95">
        <f>'Region and Market Data'!E70</f>
        <v>8.816526358158551E-2</v>
      </c>
      <c r="N50" s="96">
        <f>'Region and Market Data'!F70</f>
        <v>17495624.527101055</v>
      </c>
      <c r="O50" s="96">
        <f>'Region and Market Data'!G70</f>
        <v>1997281.8194709402</v>
      </c>
      <c r="P50" s="97">
        <f>'Region and Market Data'!H70</f>
        <v>0.12887067070001246</v>
      </c>
    </row>
    <row r="51" spans="2:16">
      <c r="B51" s="98" t="s">
        <v>245</v>
      </c>
      <c r="C51" s="93">
        <f>'Region and Market Data'!C35</f>
        <v>906311.58607455157</v>
      </c>
      <c r="D51" s="80">
        <f>'Region and Market Data'!D35</f>
        <v>56139.139935124782</v>
      </c>
      <c r="E51" s="95">
        <f>'Region and Market Data'!E35</f>
        <v>6.6032650422921446E-2</v>
      </c>
      <c r="F51" s="96">
        <f>'Region and Market Data'!F35</f>
        <v>2473065.6680030031</v>
      </c>
      <c r="G51" s="96">
        <f>'Region and Market Data'!G35</f>
        <v>259039.99109895481</v>
      </c>
      <c r="H51" s="97">
        <f>'Region and Market Data'!H35</f>
        <v>0.11699954241776443</v>
      </c>
      <c r="I51" s="38"/>
      <c r="J51" s="98" t="s">
        <v>281</v>
      </c>
      <c r="K51" s="93">
        <f>'Region and Market Data'!C71</f>
        <v>3963371.1821787776</v>
      </c>
      <c r="L51" s="80">
        <f>'Region and Market Data'!D71</f>
        <v>166803.26670182869</v>
      </c>
      <c r="M51" s="95">
        <f>'Region and Market Data'!E71</f>
        <v>4.3935277970886449E-2</v>
      </c>
      <c r="N51" s="96">
        <f>'Region and Market Data'!F71</f>
        <v>11823250.640358327</v>
      </c>
      <c r="O51" s="96">
        <f>'Region and Market Data'!G71</f>
        <v>1268998.2813438475</v>
      </c>
      <c r="P51" s="97">
        <f>'Region and Market Data'!H71</f>
        <v>0.12023573420243121</v>
      </c>
    </row>
    <row r="52" spans="2:16">
      <c r="B52" s="98" t="s">
        <v>246</v>
      </c>
      <c r="C52" s="93">
        <f>'Region and Market Data'!C36</f>
        <v>2485569.4962650272</v>
      </c>
      <c r="D52" s="80">
        <f>'Region and Market Data'!D36</f>
        <v>189558.68638033047</v>
      </c>
      <c r="E52" s="95">
        <f>'Region and Market Data'!E36</f>
        <v>8.2560014771816306E-2</v>
      </c>
      <c r="F52" s="96">
        <f>'Region and Market Data'!F36</f>
        <v>7317879.3670193283</v>
      </c>
      <c r="G52" s="96">
        <f>'Region and Market Data'!G36</f>
        <v>949439.91269070469</v>
      </c>
      <c r="H52" s="97">
        <f>'Region and Market Data'!H36</f>
        <v>0.14908517533999183</v>
      </c>
      <c r="I52" s="38"/>
      <c r="J52" s="98" t="s">
        <v>282</v>
      </c>
      <c r="K52" s="93">
        <f>'Region and Market Data'!C72</f>
        <v>3085441.5325460602</v>
      </c>
      <c r="L52" s="80">
        <f>'Region and Market Data'!D72</f>
        <v>276003.68477408029</v>
      </c>
      <c r="M52" s="95">
        <f>'Region and Market Data'!E72</f>
        <v>9.8241605520109507E-2</v>
      </c>
      <c r="N52" s="96">
        <f>'Region and Market Data'!F72</f>
        <v>8625383.8520175796</v>
      </c>
      <c r="O52" s="96">
        <f>'Region and Market Data'!G72</f>
        <v>1189540.8365242546</v>
      </c>
      <c r="P52" s="97">
        <f>'Region and Market Data'!H72</f>
        <v>0.15997390397372926</v>
      </c>
    </row>
    <row r="53" spans="2:16">
      <c r="B53" s="98" t="s">
        <v>247</v>
      </c>
      <c r="C53" s="93">
        <f>'Region and Market Data'!C37</f>
        <v>4333210.0080255093</v>
      </c>
      <c r="D53" s="80">
        <f>'Region and Market Data'!D37</f>
        <v>325123.95761816297</v>
      </c>
      <c r="E53" s="95">
        <f>'Region and Market Data'!E37</f>
        <v>8.1117010345903184E-2</v>
      </c>
      <c r="F53" s="96">
        <f>'Region and Market Data'!F37</f>
        <v>12902936.112856472</v>
      </c>
      <c r="G53" s="96">
        <f>'Region and Market Data'!G37</f>
        <v>1662611.5896244645</v>
      </c>
      <c r="H53" s="97">
        <f>'Region and Market Data'!H37</f>
        <v>0.14791490994660378</v>
      </c>
      <c r="I53" s="38"/>
      <c r="J53" s="98" t="s">
        <v>283</v>
      </c>
      <c r="K53" s="93">
        <f>'Region and Market Data'!C73</f>
        <v>4573642.7518091537</v>
      </c>
      <c r="L53" s="80">
        <f>'Region and Market Data'!D73</f>
        <v>290877.73041498475</v>
      </c>
      <c r="M53" s="95">
        <f>'Region and Market Data'!E73</f>
        <v>6.7918209138706206E-2</v>
      </c>
      <c r="N53" s="96">
        <f>'Region and Market Data'!F73</f>
        <v>14166497.363286071</v>
      </c>
      <c r="O53" s="96">
        <f>'Region and Market Data'!G73</f>
        <v>1615898.8064021412</v>
      </c>
      <c r="P53" s="97">
        <f>'Region and Market Data'!H73</f>
        <v>0.12875073639542317</v>
      </c>
    </row>
    <row r="54" spans="2:16">
      <c r="B54" s="98" t="s">
        <v>248</v>
      </c>
      <c r="C54" s="93">
        <f>'Region and Market Data'!C38</f>
        <v>3263739.4202800225</v>
      </c>
      <c r="D54" s="80">
        <f>'Region and Market Data'!D38</f>
        <v>287747.87568592979</v>
      </c>
      <c r="E54" s="95">
        <f>'Region and Market Data'!E38</f>
        <v>9.6689749071574349E-2</v>
      </c>
      <c r="F54" s="96">
        <f>'Region and Market Data'!F38</f>
        <v>9812344.7760702185</v>
      </c>
      <c r="G54" s="96">
        <f>'Region and Market Data'!G38</f>
        <v>1370926.3799419943</v>
      </c>
      <c r="H54" s="97">
        <f>'Region and Market Data'!H38</f>
        <v>0.16240474237964428</v>
      </c>
      <c r="I54" s="38"/>
      <c r="J54" s="98" t="s">
        <v>284</v>
      </c>
      <c r="K54" s="93">
        <f>'Region and Market Data'!C74</f>
        <v>885687.90531170927</v>
      </c>
      <c r="L54" s="80">
        <f>'Region and Market Data'!D74</f>
        <v>52232.197327047121</v>
      </c>
      <c r="M54" s="95">
        <f>'Region and Market Data'!E74</f>
        <v>6.2669433812322442E-2</v>
      </c>
      <c r="N54" s="96">
        <f>'Region and Market Data'!F74</f>
        <v>2535449.5674437121</v>
      </c>
      <c r="O54" s="96">
        <f>'Region and Market Data'!G74</f>
        <v>302705.4419085742</v>
      </c>
      <c r="P54" s="97">
        <f>'Region and Market Data'!H74</f>
        <v>0.13557551823634184</v>
      </c>
    </row>
    <row r="55" spans="2:16" ht="15" thickBot="1">
      <c r="B55" s="99" t="s">
        <v>249</v>
      </c>
      <c r="C55" s="100">
        <f>'Region and Market Data'!C39</f>
        <v>2293140.441450486</v>
      </c>
      <c r="D55" s="101">
        <f>'Region and Market Data'!D39</f>
        <v>203807.41686169477</v>
      </c>
      <c r="E55" s="102">
        <f>'Region and Market Data'!E39</f>
        <v>9.754664022591937E-2</v>
      </c>
      <c r="F55" s="103">
        <f>'Region and Market Data'!F39</f>
        <v>6425602.2785904994</v>
      </c>
      <c r="G55" s="103">
        <f>'Region and Market Data'!G39</f>
        <v>848781.33915663883</v>
      </c>
      <c r="H55" s="104">
        <f>'Region and Market Data'!H39</f>
        <v>0.15219806200964453</v>
      </c>
      <c r="I55" s="38"/>
      <c r="J55" s="99" t="s">
        <v>285</v>
      </c>
      <c r="K55" s="100">
        <f>'Region and Market Data'!C75</f>
        <v>3680603.5391508532</v>
      </c>
      <c r="L55" s="101">
        <f>'Region and Market Data'!D75</f>
        <v>254242.22484268527</v>
      </c>
      <c r="M55" s="102">
        <f>'Region and Market Data'!E75</f>
        <v>7.4201813971280048E-2</v>
      </c>
      <c r="N55" s="103">
        <f>'Region and Market Data'!F75</f>
        <v>10143488.269778002</v>
      </c>
      <c r="O55" s="103">
        <f>'Region and Market Data'!G75</f>
        <v>1150862.0955619682</v>
      </c>
      <c r="P55" s="104">
        <f>'Region and Market Data'!H75</f>
        <v>0.12797842068224291</v>
      </c>
    </row>
  </sheetData>
  <mergeCells count="26">
    <mergeCell ref="F20:H20"/>
    <mergeCell ref="J20:J21"/>
    <mergeCell ref="K20:M20"/>
    <mergeCell ref="N20:P20"/>
    <mergeCell ref="B4:B5"/>
    <mergeCell ref="C4:E4"/>
    <mergeCell ref="F4:H4"/>
    <mergeCell ref="J4:J5"/>
    <mergeCell ref="K4:M4"/>
    <mergeCell ref="N4:P4"/>
    <mergeCell ref="B2:P2"/>
    <mergeCell ref="B3:P3"/>
    <mergeCell ref="B44:B45"/>
    <mergeCell ref="C44:E44"/>
    <mergeCell ref="F44:H44"/>
    <mergeCell ref="J44:J45"/>
    <mergeCell ref="K44:M44"/>
    <mergeCell ref="N44:P44"/>
    <mergeCell ref="B33:B34"/>
    <mergeCell ref="C33:E33"/>
    <mergeCell ref="F33:H33"/>
    <mergeCell ref="J33:J34"/>
    <mergeCell ref="K33:M33"/>
    <mergeCell ref="N33:P33"/>
    <mergeCell ref="B20:B21"/>
    <mergeCell ref="C20:E20"/>
  </mergeCells>
  <conditionalFormatting sqref="B6:P55">
    <cfRule type="cellIs" dxfId="72" priority="1" operator="lessThan">
      <formula>0</formula>
    </cfRule>
  </conditionalFormatting>
  <conditionalFormatting sqref="C4:E4">
    <cfRule type="cellIs" dxfId="71" priority="8" operator="lessThan">
      <formula>0</formula>
    </cfRule>
  </conditionalFormatting>
  <conditionalFormatting sqref="K4:M4">
    <cfRule type="cellIs" dxfId="70" priority="7" operator="lessThan">
      <formula>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CCFF66"/>
  </sheetPr>
  <dimension ref="A1:Z702"/>
  <sheetViews>
    <sheetView zoomScale="85" zoomScaleNormal="85" workbookViewId="0">
      <selection activeCell="J26" sqref="J26"/>
    </sheetView>
  </sheetViews>
  <sheetFormatPr defaultColWidth="14.44140625" defaultRowHeight="14.4"/>
  <cols>
    <col min="1" max="1" width="11.77734375" style="292" bestFit="1" customWidth="1"/>
    <col min="2" max="2" width="48.44140625" bestFit="1" customWidth="1"/>
    <col min="3" max="3" width="13.77734375" style="186" bestFit="1" customWidth="1"/>
    <col min="4" max="4" width="15" style="186" bestFit="1" customWidth="1"/>
    <col min="5" max="5" width="16.77734375" style="186" bestFit="1" customWidth="1"/>
    <col min="6" max="6" width="14.6640625" style="186" bestFit="1" customWidth="1"/>
    <col min="7" max="7" width="15" style="186" bestFit="1" customWidth="1"/>
    <col min="8" max="8" width="16.77734375" style="186" bestFit="1" customWidth="1"/>
    <col min="9" max="9" width="6.44140625" style="186" bestFit="1" customWidth="1"/>
    <col min="10" max="11" width="13.33203125" style="186" customWidth="1"/>
    <col min="12" max="12" width="48.44140625" bestFit="1" customWidth="1"/>
    <col min="13" max="13" width="48.21875" style="350" customWidth="1"/>
    <col min="14" max="14" width="13.77734375" bestFit="1" customWidth="1"/>
    <col min="15" max="15" width="11.33203125" bestFit="1" customWidth="1"/>
    <col min="16" max="16" width="6.44140625" bestFit="1" customWidth="1"/>
    <col min="17" max="17" width="14.6640625" bestFit="1" customWidth="1"/>
    <col min="18" max="18" width="13.21875" bestFit="1" customWidth="1"/>
    <col min="19" max="19" width="6.21875" bestFit="1" customWidth="1"/>
    <col min="20" max="20" width="9.5546875" bestFit="1" customWidth="1"/>
    <col min="21" max="21" width="22.109375" bestFit="1" customWidth="1"/>
    <col min="22" max="22" width="14.6640625" bestFit="1" customWidth="1"/>
    <col min="23" max="23" width="16.109375" bestFit="1" customWidth="1"/>
    <col min="24" max="24" width="23.21875" bestFit="1" customWidth="1"/>
    <col min="25" max="25" width="13.33203125" bestFit="1" customWidth="1"/>
    <col min="26" max="26" width="15.77734375" bestFit="1" customWidth="1"/>
  </cols>
  <sheetData>
    <row r="1" spans="1:19" ht="15" customHeight="1">
      <c r="A1" s="272" t="s">
        <v>1</v>
      </c>
      <c r="B1" s="448" t="s">
        <v>0</v>
      </c>
      <c r="C1" s="448" t="s">
        <v>11</v>
      </c>
      <c r="D1" s="448"/>
      <c r="E1" s="448"/>
      <c r="F1" s="448"/>
      <c r="G1" s="448"/>
      <c r="H1" s="448"/>
      <c r="I1" s="266"/>
      <c r="J1" s="351"/>
      <c r="K1" s="351"/>
    </row>
    <row r="2" spans="1:19" ht="15" customHeight="1">
      <c r="A2" s="271"/>
      <c r="B2" s="449"/>
      <c r="C2" s="448" t="s">
        <v>3</v>
      </c>
      <c r="D2" s="448"/>
      <c r="E2" s="448"/>
      <c r="F2" s="448" t="s">
        <v>6</v>
      </c>
      <c r="G2" s="448"/>
      <c r="H2" s="448"/>
      <c r="I2" s="266"/>
      <c r="J2" s="351"/>
      <c r="K2" s="351"/>
    </row>
    <row r="3" spans="1:19">
      <c r="A3" s="247"/>
      <c r="B3" s="449"/>
      <c r="C3" s="270" t="s">
        <v>8</v>
      </c>
      <c r="D3" s="270" t="s">
        <v>9</v>
      </c>
      <c r="E3" s="270" t="s">
        <v>10</v>
      </c>
      <c r="F3" s="270" t="s">
        <v>8</v>
      </c>
      <c r="G3" s="270" t="s">
        <v>9</v>
      </c>
      <c r="H3" s="270" t="s">
        <v>10</v>
      </c>
      <c r="I3" s="266"/>
      <c r="J3" s="351"/>
      <c r="K3" s="351"/>
      <c r="L3" s="244"/>
      <c r="N3" s="244"/>
      <c r="O3" s="244"/>
      <c r="P3" s="244"/>
      <c r="Q3" s="244"/>
      <c r="R3" s="244"/>
      <c r="S3" s="244"/>
    </row>
    <row r="4" spans="1:19">
      <c r="A4" s="443" t="s">
        <v>136</v>
      </c>
      <c r="B4" s="291" t="s">
        <v>143</v>
      </c>
      <c r="C4" s="467">
        <v>52868427.345568068</v>
      </c>
      <c r="D4" s="467">
        <v>3935583.8477057293</v>
      </c>
      <c r="E4" s="468">
        <v>8.0428267935781367E-2</v>
      </c>
      <c r="F4" s="469">
        <v>155033214.23208755</v>
      </c>
      <c r="G4" s="469">
        <v>19893070.305015087</v>
      </c>
      <c r="H4" s="468">
        <v>0.1472032641592439</v>
      </c>
      <c r="I4" s="346"/>
      <c r="J4" s="352"/>
      <c r="K4" s="352"/>
      <c r="L4" s="291" t="s">
        <v>143</v>
      </c>
      <c r="M4" s="363" t="s">
        <v>288</v>
      </c>
      <c r="N4" s="364">
        <v>51994773.915536359</v>
      </c>
      <c r="O4" s="364">
        <v>5128667.2967043668</v>
      </c>
      <c r="P4" s="365">
        <v>0.10943233109625407</v>
      </c>
      <c r="Q4" s="366">
        <v>145462384.54231679</v>
      </c>
      <c r="R4" s="366">
        <v>19628144.547024235</v>
      </c>
      <c r="S4" s="365">
        <v>0.15598413077202614</v>
      </c>
    </row>
    <row r="5" spans="1:19">
      <c r="A5" s="444"/>
      <c r="B5" s="291" t="s">
        <v>162</v>
      </c>
      <c r="C5" s="480">
        <v>3924018.4127610452</v>
      </c>
      <c r="D5" s="480">
        <v>232482.77273698337</v>
      </c>
      <c r="E5" s="471">
        <v>6.2977252668612468E-2</v>
      </c>
      <c r="F5" s="472">
        <v>11124546.313285936</v>
      </c>
      <c r="G5" s="472">
        <v>1337463.1907569412</v>
      </c>
      <c r="H5" s="471">
        <v>0.13665595499829974</v>
      </c>
      <c r="I5" s="347"/>
      <c r="J5" s="353"/>
      <c r="K5" s="353"/>
      <c r="L5" s="291" t="s">
        <v>162</v>
      </c>
      <c r="M5" s="367" t="s">
        <v>289</v>
      </c>
      <c r="N5" s="368">
        <v>3893740.5178009658</v>
      </c>
      <c r="O5" s="368">
        <v>354251.78957775747</v>
      </c>
      <c r="P5" s="369">
        <v>0.10008558206529131</v>
      </c>
      <c r="Q5" s="370">
        <v>10550242.505346846</v>
      </c>
      <c r="R5" s="370">
        <v>1375046.653342301</v>
      </c>
      <c r="S5" s="369">
        <v>0.14986564597876006</v>
      </c>
    </row>
    <row r="6" spans="1:19">
      <c r="A6" s="444"/>
      <c r="B6" s="291" t="s">
        <v>163</v>
      </c>
      <c r="C6" s="467">
        <v>9919663.777234491</v>
      </c>
      <c r="D6" s="467">
        <v>597345.24645979889</v>
      </c>
      <c r="E6" s="468">
        <v>6.4076897231933466E-2</v>
      </c>
      <c r="F6" s="469">
        <v>29139288.645814914</v>
      </c>
      <c r="G6" s="469">
        <v>3383657.9909116551</v>
      </c>
      <c r="H6" s="468">
        <v>0.13137546644649864</v>
      </c>
      <c r="I6" s="346"/>
      <c r="J6" s="352"/>
      <c r="K6" s="352"/>
      <c r="L6" s="291" t="s">
        <v>163</v>
      </c>
      <c r="M6" s="363" t="s">
        <v>290</v>
      </c>
      <c r="N6" s="364">
        <v>9782412.1843142603</v>
      </c>
      <c r="O6" s="364">
        <v>908663.41183372401</v>
      </c>
      <c r="P6" s="365">
        <v>0.10239904634799792</v>
      </c>
      <c r="Q6" s="366">
        <v>27317178.362512399</v>
      </c>
      <c r="R6" s="366">
        <v>3484769.2589527406</v>
      </c>
      <c r="S6" s="365">
        <v>0.14621976501873024</v>
      </c>
    </row>
    <row r="7" spans="1:19">
      <c r="A7" s="444"/>
      <c r="B7" s="291" t="s">
        <v>164</v>
      </c>
      <c r="C7" s="480">
        <v>4047530.1693935073</v>
      </c>
      <c r="D7" s="480">
        <v>373423.6027204264</v>
      </c>
      <c r="E7" s="471">
        <v>0.10163657366600638</v>
      </c>
      <c r="F7" s="472">
        <v>11310138.886446286</v>
      </c>
      <c r="G7" s="472">
        <v>1610354.5909666829</v>
      </c>
      <c r="H7" s="471">
        <v>0.16601962908774759</v>
      </c>
      <c r="I7" s="347"/>
      <c r="J7" s="353"/>
      <c r="K7" s="353"/>
      <c r="L7" s="291" t="s">
        <v>164</v>
      </c>
      <c r="M7" s="367" t="s">
        <v>291</v>
      </c>
      <c r="N7" s="368">
        <v>4001157.3561979602</v>
      </c>
      <c r="O7" s="368">
        <v>454771.24947176315</v>
      </c>
      <c r="P7" s="369">
        <v>0.12823512042561538</v>
      </c>
      <c r="Q7" s="370">
        <v>10800424.334618008</v>
      </c>
      <c r="R7" s="370">
        <v>1561839.4843290597</v>
      </c>
      <c r="S7" s="369">
        <v>0.16905613896918545</v>
      </c>
    </row>
    <row r="8" spans="1:19">
      <c r="A8" s="444"/>
      <c r="B8" s="291" t="s">
        <v>165</v>
      </c>
      <c r="C8" s="467">
        <v>1798073.7798841933</v>
      </c>
      <c r="D8" s="467">
        <v>124945.17199757695</v>
      </c>
      <c r="E8" s="468">
        <v>7.4677565973484433E-2</v>
      </c>
      <c r="F8" s="469">
        <v>4850266.4127700413</v>
      </c>
      <c r="G8" s="469">
        <v>536902.98579429183</v>
      </c>
      <c r="H8" s="468">
        <v>0.12447432146257459</v>
      </c>
      <c r="I8" s="346"/>
      <c r="J8" s="352"/>
      <c r="K8" s="352"/>
      <c r="L8" s="291" t="s">
        <v>165</v>
      </c>
      <c r="M8" s="363" t="s">
        <v>296</v>
      </c>
      <c r="N8" s="364">
        <v>1716752.2772732016</v>
      </c>
      <c r="O8" s="364">
        <v>197268.77059865813</v>
      </c>
      <c r="P8" s="365">
        <v>0.12982620063470746</v>
      </c>
      <c r="Q8" s="366">
        <v>4516484.3319596443</v>
      </c>
      <c r="R8" s="366">
        <v>650372.31106123049</v>
      </c>
      <c r="S8" s="365">
        <v>0.16822386613362947</v>
      </c>
    </row>
    <row r="9" spans="1:19">
      <c r="A9" s="444"/>
      <c r="B9" s="291" t="s">
        <v>166</v>
      </c>
      <c r="C9" s="480">
        <v>11179921.841604203</v>
      </c>
      <c r="D9" s="480">
        <v>912487.48645874299</v>
      </c>
      <c r="E9" s="471">
        <v>8.8872005887376884E-2</v>
      </c>
      <c r="F9" s="472">
        <v>33493997.010667585</v>
      </c>
      <c r="G9" s="472">
        <v>4585371.8072443418</v>
      </c>
      <c r="H9" s="471">
        <v>0.15861604538362345</v>
      </c>
      <c r="I9" s="347"/>
      <c r="J9" s="353"/>
      <c r="K9" s="353"/>
      <c r="L9" s="291" t="s">
        <v>166</v>
      </c>
      <c r="M9" s="367" t="s">
        <v>292</v>
      </c>
      <c r="N9" s="368">
        <v>11005286.959757388</v>
      </c>
      <c r="O9" s="368">
        <v>1109929.5686161108</v>
      </c>
      <c r="P9" s="369">
        <v>0.1121666984569718</v>
      </c>
      <c r="Q9" s="370">
        <v>31260238.95689271</v>
      </c>
      <c r="R9" s="370">
        <v>4382983.7466855086</v>
      </c>
      <c r="S9" s="369">
        <v>0.16307408298973097</v>
      </c>
    </row>
    <row r="10" spans="1:19">
      <c r="A10" s="444"/>
      <c r="B10" s="291" t="s">
        <v>167</v>
      </c>
      <c r="C10" s="467">
        <v>5362948.704645209</v>
      </c>
      <c r="D10" s="467">
        <v>406090.80424849503</v>
      </c>
      <c r="E10" s="468">
        <v>8.1925044535973934E-2</v>
      </c>
      <c r="F10" s="469">
        <v>15947404.569855819</v>
      </c>
      <c r="G10" s="469">
        <v>2177647.339118192</v>
      </c>
      <c r="H10" s="468">
        <v>0.1581471120098708</v>
      </c>
      <c r="I10" s="346"/>
      <c r="J10" s="352"/>
      <c r="K10" s="352"/>
      <c r="L10" s="291" t="s">
        <v>167</v>
      </c>
      <c r="M10" s="363" t="s">
        <v>293</v>
      </c>
      <c r="N10" s="364">
        <v>5126034.0868982831</v>
      </c>
      <c r="O10" s="364">
        <v>511402.68231664877</v>
      </c>
      <c r="P10" s="365">
        <v>0.11082200017295052</v>
      </c>
      <c r="Q10" s="366">
        <v>14416669.687492186</v>
      </c>
      <c r="R10" s="366">
        <v>2071457.0075402092</v>
      </c>
      <c r="S10" s="365">
        <v>0.16779435569418374</v>
      </c>
    </row>
    <row r="11" spans="1:19">
      <c r="A11" s="444"/>
      <c r="B11" s="291" t="s">
        <v>168</v>
      </c>
      <c r="C11" s="480">
        <v>6653883.9903199105</v>
      </c>
      <c r="D11" s="480">
        <v>498729.21553476434</v>
      </c>
      <c r="E11" s="471">
        <v>8.1026267215542624E-2</v>
      </c>
      <c r="F11" s="472">
        <v>19069006.418132182</v>
      </c>
      <c r="G11" s="472">
        <v>2372954.7438044343</v>
      </c>
      <c r="H11" s="471">
        <v>0.14212670097644384</v>
      </c>
      <c r="I11" s="347"/>
      <c r="J11" s="353"/>
      <c r="K11" s="353"/>
      <c r="L11" s="291" t="s">
        <v>168</v>
      </c>
      <c r="M11" s="367" t="s">
        <v>294</v>
      </c>
      <c r="N11" s="368">
        <v>6518638.8466020813</v>
      </c>
      <c r="O11" s="368">
        <v>766774.49461479113</v>
      </c>
      <c r="P11" s="369">
        <v>0.1333088626038039</v>
      </c>
      <c r="Q11" s="370">
        <v>17924957.791040063</v>
      </c>
      <c r="R11" s="370">
        <v>2588933.8710440546</v>
      </c>
      <c r="S11" s="369">
        <v>0.16881389104176153</v>
      </c>
    </row>
    <row r="12" spans="1:19">
      <c r="A12" s="444"/>
      <c r="B12" s="291" t="s">
        <v>169</v>
      </c>
      <c r="C12" s="467">
        <v>9982386.6697250269</v>
      </c>
      <c r="D12" s="467">
        <v>790079.54754912108</v>
      </c>
      <c r="E12" s="468">
        <v>8.5950081633271391E-2</v>
      </c>
      <c r="F12" s="469">
        <v>30098565.975114752</v>
      </c>
      <c r="G12" s="469">
        <v>3888717.6564185061</v>
      </c>
      <c r="H12" s="468">
        <v>0.1483685677663602</v>
      </c>
      <c r="I12" s="346"/>
      <c r="J12" s="352"/>
      <c r="K12" s="352"/>
      <c r="L12" s="291" t="s">
        <v>169</v>
      </c>
      <c r="M12" s="363" t="s">
        <v>295</v>
      </c>
      <c r="N12" s="364">
        <v>9950751.6866918057</v>
      </c>
      <c r="O12" s="364">
        <v>825605.32967507467</v>
      </c>
      <c r="P12" s="365">
        <v>9.0475845249345502E-2</v>
      </c>
      <c r="Q12" s="366">
        <v>28676188.572454914</v>
      </c>
      <c r="R12" s="366">
        <v>3512742.214069128</v>
      </c>
      <c r="S12" s="365">
        <v>0.13959702355708908</v>
      </c>
    </row>
    <row r="13" spans="1:19">
      <c r="A13" s="444"/>
      <c r="B13" s="291" t="s">
        <v>170</v>
      </c>
      <c r="C13" s="480">
        <v>44235245.781415559</v>
      </c>
      <c r="D13" s="480">
        <v>2861051.9868745729</v>
      </c>
      <c r="E13" s="471">
        <v>6.9150640157055271E-2</v>
      </c>
      <c r="F13" s="472">
        <v>127923060.14824726</v>
      </c>
      <c r="G13" s="472">
        <v>14721981.376237676</v>
      </c>
      <c r="H13" s="471">
        <v>0.13005159964851742</v>
      </c>
      <c r="I13" s="347"/>
      <c r="J13" s="353"/>
      <c r="K13" s="353"/>
      <c r="L13" s="291" t="s">
        <v>170</v>
      </c>
      <c r="M13" s="367" t="s">
        <v>297</v>
      </c>
      <c r="N13" s="368">
        <v>42635971.107865058</v>
      </c>
      <c r="O13" s="368">
        <v>4323801.0063483492</v>
      </c>
      <c r="P13" s="369">
        <v>0.11285711550380639</v>
      </c>
      <c r="Q13" s="370">
        <v>119360620.38159341</v>
      </c>
      <c r="R13" s="370">
        <v>15525174.986340702</v>
      </c>
      <c r="S13" s="369">
        <v>0.14951710302049231</v>
      </c>
    </row>
    <row r="14" spans="1:19">
      <c r="A14" s="444"/>
      <c r="B14" s="291" t="s">
        <v>198</v>
      </c>
      <c r="C14" s="467">
        <v>2979322.3936077063</v>
      </c>
      <c r="D14" s="467">
        <v>132515.57206317224</v>
      </c>
      <c r="E14" s="468">
        <v>4.6548845907034869E-2</v>
      </c>
      <c r="F14" s="469">
        <v>8509950.1916728429</v>
      </c>
      <c r="G14" s="469">
        <v>911649.30517650861</v>
      </c>
      <c r="H14" s="468">
        <v>0.11998067973284496</v>
      </c>
      <c r="I14" s="346"/>
      <c r="J14" s="352"/>
      <c r="K14" s="352"/>
      <c r="L14" s="291" t="s">
        <v>198</v>
      </c>
      <c r="M14" s="363" t="s">
        <v>298</v>
      </c>
      <c r="N14" s="364">
        <v>2881416.1615382303</v>
      </c>
      <c r="O14" s="364">
        <v>234716.60654211789</v>
      </c>
      <c r="P14" s="365">
        <v>8.8682754375746534E-2</v>
      </c>
      <c r="Q14" s="366">
        <v>7897972.6288911626</v>
      </c>
      <c r="R14" s="366">
        <v>777617.94926301669</v>
      </c>
      <c r="S14" s="365">
        <v>0.10921056383438853</v>
      </c>
    </row>
    <row r="15" spans="1:19">
      <c r="A15" s="444"/>
      <c r="B15" s="291" t="s">
        <v>171</v>
      </c>
      <c r="C15" s="480">
        <v>2994664.8804578464</v>
      </c>
      <c r="D15" s="480">
        <v>179790.96515459288</v>
      </c>
      <c r="E15" s="471">
        <v>6.3871764975740861E-2</v>
      </c>
      <c r="F15" s="472">
        <v>7946154.2307374235</v>
      </c>
      <c r="G15" s="472">
        <v>847901.17112525553</v>
      </c>
      <c r="H15" s="471">
        <v>0.11945209109966318</v>
      </c>
      <c r="I15" s="347"/>
      <c r="J15" s="353"/>
      <c r="K15" s="353"/>
      <c r="L15" s="291" t="s">
        <v>171</v>
      </c>
      <c r="M15" s="367" t="s">
        <v>299</v>
      </c>
      <c r="N15" s="368">
        <v>2938560.6306600622</v>
      </c>
      <c r="O15" s="368">
        <v>258581.56652660994</v>
      </c>
      <c r="P15" s="369">
        <v>9.6486412893012657E-2</v>
      </c>
      <c r="Q15" s="370">
        <v>7659748.5040861676</v>
      </c>
      <c r="R15" s="370">
        <v>1007251.9520416362</v>
      </c>
      <c r="S15" s="369">
        <v>0.15140961654945534</v>
      </c>
    </row>
    <row r="16" spans="1:19">
      <c r="A16" s="444"/>
      <c r="B16" s="291" t="s">
        <v>172</v>
      </c>
      <c r="C16" s="467">
        <v>26754123.787685089</v>
      </c>
      <c r="D16" s="467">
        <v>1883999.1810712963</v>
      </c>
      <c r="E16" s="468">
        <v>7.5753507908451673E-2</v>
      </c>
      <c r="F16" s="469">
        <v>77269373.36247316</v>
      </c>
      <c r="G16" s="469">
        <v>9420254.2421856523</v>
      </c>
      <c r="H16" s="468">
        <v>0.1388412165747471</v>
      </c>
      <c r="I16" s="346"/>
      <c r="J16" s="352"/>
      <c r="K16" s="352"/>
      <c r="L16" s="291" t="s">
        <v>172</v>
      </c>
      <c r="M16" s="363" t="s">
        <v>300</v>
      </c>
      <c r="N16" s="364">
        <v>25720653.785396934</v>
      </c>
      <c r="O16" s="364">
        <v>2697701.6412251629</v>
      </c>
      <c r="P16" s="365">
        <v>0.11717444506386131</v>
      </c>
      <c r="Q16" s="366">
        <v>72261312.990801886</v>
      </c>
      <c r="R16" s="366">
        <v>9721591.1331510171</v>
      </c>
      <c r="S16" s="365">
        <v>0.15544666404623153</v>
      </c>
    </row>
    <row r="17" spans="1:26">
      <c r="A17" s="444"/>
      <c r="B17" s="291" t="s">
        <v>173</v>
      </c>
      <c r="C17" s="480">
        <v>7598994.3663748018</v>
      </c>
      <c r="D17" s="480">
        <v>444546.23244511057</v>
      </c>
      <c r="E17" s="471">
        <v>6.2135642627258333E-2</v>
      </c>
      <c r="F17" s="472">
        <v>23033209.633105334</v>
      </c>
      <c r="G17" s="472">
        <v>2355300.0734620616</v>
      </c>
      <c r="H17" s="471">
        <v>0.11390416747246351</v>
      </c>
      <c r="I17" s="347"/>
      <c r="J17" s="353"/>
      <c r="K17" s="353"/>
      <c r="L17" s="291" t="s">
        <v>173</v>
      </c>
      <c r="M17" s="367" t="s">
        <v>301</v>
      </c>
      <c r="N17" s="368">
        <v>7366952.7591374321</v>
      </c>
      <c r="O17" s="368">
        <v>782367.75182967354</v>
      </c>
      <c r="P17" s="369">
        <v>0.11881808055653921</v>
      </c>
      <c r="Q17" s="370">
        <v>21394505.450884819</v>
      </c>
      <c r="R17" s="370">
        <v>2693297.8481675833</v>
      </c>
      <c r="S17" s="369">
        <v>0.14401732259130978</v>
      </c>
    </row>
    <row r="18" spans="1:26">
      <c r="A18" s="444"/>
      <c r="B18" s="291" t="s">
        <v>174</v>
      </c>
      <c r="C18" s="481">
        <v>1294056.4230487719</v>
      </c>
      <c r="D18" s="481">
        <v>75327.410699270666</v>
      </c>
      <c r="E18" s="481">
        <v>6.1808170590812714E-2</v>
      </c>
      <c r="F18" s="481">
        <v>3833447.6182108819</v>
      </c>
      <c r="G18" s="481">
        <v>459555.94020575285</v>
      </c>
      <c r="H18" s="481">
        <v>0.13620945307807664</v>
      </c>
      <c r="I18" s="348"/>
      <c r="J18" s="354"/>
      <c r="K18" s="354"/>
      <c r="L18" s="291" t="s">
        <v>174</v>
      </c>
      <c r="M18" s="363" t="s">
        <v>302</v>
      </c>
      <c r="N18" s="371">
        <v>1246502.6555484459</v>
      </c>
      <c r="O18" s="371">
        <v>114257.65562231839</v>
      </c>
      <c r="P18" s="371">
        <v>0.1009124841617963</v>
      </c>
      <c r="Q18" s="371">
        <v>3406173.6928291768</v>
      </c>
      <c r="R18" s="371">
        <v>481743.96644245088</v>
      </c>
      <c r="S18" s="371">
        <v>0.164730908763422</v>
      </c>
    </row>
    <row r="19" spans="1:26">
      <c r="A19" s="444"/>
      <c r="B19" s="291" t="s">
        <v>175</v>
      </c>
      <c r="C19" s="480">
        <v>645380.51581145497</v>
      </c>
      <c r="D19" s="480">
        <v>24510.904060227796</v>
      </c>
      <c r="E19" s="471">
        <v>3.9478343916836654E-2</v>
      </c>
      <c r="F19" s="472">
        <v>1915193.6858830615</v>
      </c>
      <c r="G19" s="472">
        <v>178005.96324127587</v>
      </c>
      <c r="H19" s="471">
        <v>0.10246789159353352</v>
      </c>
      <c r="I19" s="347"/>
      <c r="J19" s="353"/>
      <c r="K19" s="353"/>
      <c r="L19" s="291" t="s">
        <v>175</v>
      </c>
      <c r="M19" s="367" t="s">
        <v>303</v>
      </c>
      <c r="N19" s="368">
        <v>607453.70116463606</v>
      </c>
      <c r="O19" s="368">
        <v>52046.499668942415</v>
      </c>
      <c r="P19" s="369">
        <v>9.3708723129233604E-2</v>
      </c>
      <c r="Q19" s="370">
        <v>1716451.4961181036</v>
      </c>
      <c r="R19" s="370">
        <v>201271.46861214703</v>
      </c>
      <c r="S19" s="369">
        <v>0.13283666954312184</v>
      </c>
      <c r="U19" s="311">
        <v>721332.21774126112</v>
      </c>
      <c r="V19" s="311">
        <v>12764.758498217445</v>
      </c>
      <c r="W19" s="311">
        <v>1.80148810557204E-2</v>
      </c>
      <c r="X19" s="311">
        <v>2011106.7927589137</v>
      </c>
      <c r="Y19" s="311">
        <v>124023.04054599861</v>
      </c>
      <c r="Z19" s="311">
        <v>6.572206474702634E-2</v>
      </c>
    </row>
    <row r="20" spans="1:26">
      <c r="A20" s="444"/>
      <c r="B20" s="345" t="s">
        <v>213</v>
      </c>
      <c r="C20" s="467">
        <v>1938216.2187198969</v>
      </c>
      <c r="D20" s="467">
        <v>116493.51283683372</v>
      </c>
      <c r="E20" s="468">
        <v>6.3946896232137909E-2</v>
      </c>
      <c r="F20" s="469">
        <v>5396736.9193189703</v>
      </c>
      <c r="G20" s="469">
        <v>562618.04186149314</v>
      </c>
      <c r="H20" s="468">
        <v>0.11638481719700783</v>
      </c>
      <c r="I20" s="346"/>
      <c r="J20" s="352"/>
      <c r="K20" s="352"/>
      <c r="L20" s="345" t="s">
        <v>213</v>
      </c>
      <c r="M20" s="363" t="s">
        <v>304</v>
      </c>
      <c r="N20" s="364">
        <v>1863827.9407114731</v>
      </c>
      <c r="O20" s="364">
        <v>198238.81634168606</v>
      </c>
      <c r="P20" s="365">
        <v>0.11902023941030124</v>
      </c>
      <c r="Q20" s="366">
        <v>5011884.4713582862</v>
      </c>
      <c r="R20" s="366">
        <v>648309.08193531446</v>
      </c>
      <c r="S20" s="365">
        <v>0.14857290732429518</v>
      </c>
    </row>
    <row r="21" spans="1:26">
      <c r="A21" s="444"/>
      <c r="B21" s="291" t="s">
        <v>144</v>
      </c>
      <c r="C21" s="480">
        <v>39163528.758479483</v>
      </c>
      <c r="D21" s="480">
        <v>3030122.0478357598</v>
      </c>
      <c r="E21" s="471">
        <v>8.3859295972310982E-2</v>
      </c>
      <c r="F21" s="472">
        <v>109781678.62477563</v>
      </c>
      <c r="G21" s="472">
        <v>13970542.157845348</v>
      </c>
      <c r="H21" s="471">
        <v>0.14581334355289016</v>
      </c>
      <c r="I21" s="349"/>
      <c r="J21" s="355"/>
      <c r="K21" s="355"/>
      <c r="L21" s="291" t="s">
        <v>144</v>
      </c>
      <c r="M21" s="367" t="s">
        <v>305</v>
      </c>
      <c r="N21" s="368">
        <v>39101038.280013449</v>
      </c>
      <c r="O21" s="368">
        <v>3272209.614215754</v>
      </c>
      <c r="P21" s="369">
        <v>9.1328958720311576E-2</v>
      </c>
      <c r="Q21" s="370">
        <v>106374852.22197428</v>
      </c>
      <c r="R21" s="370">
        <v>12604669.052535012</v>
      </c>
      <c r="S21" s="369">
        <v>0.13442086414355017</v>
      </c>
    </row>
    <row r="22" spans="1:26">
      <c r="A22" s="444"/>
      <c r="B22" s="291" t="s">
        <v>199</v>
      </c>
      <c r="C22" s="467">
        <v>2338286.5154129234</v>
      </c>
      <c r="D22" s="467">
        <v>192325.97106160969</v>
      </c>
      <c r="E22" s="468">
        <v>8.9622323936876691E-2</v>
      </c>
      <c r="F22" s="469">
        <v>6275542.4954306539</v>
      </c>
      <c r="G22" s="469">
        <v>821959.03287492599</v>
      </c>
      <c r="H22" s="468">
        <v>0.15071907095921278</v>
      </c>
      <c r="I22" s="346"/>
      <c r="J22" s="352"/>
      <c r="K22" s="352"/>
      <c r="L22" s="291" t="s">
        <v>199</v>
      </c>
      <c r="M22" s="363" t="s">
        <v>306</v>
      </c>
      <c r="N22" s="364">
        <v>2296834.1870310879</v>
      </c>
      <c r="O22" s="364">
        <v>261004.26068135002</v>
      </c>
      <c r="P22" s="365">
        <v>0.128205336459187</v>
      </c>
      <c r="Q22" s="366">
        <v>5986864.3688082825</v>
      </c>
      <c r="R22" s="366">
        <v>864665.46212692373</v>
      </c>
      <c r="S22" s="365">
        <v>0.16880747465684326</v>
      </c>
    </row>
    <row r="23" spans="1:26">
      <c r="A23" s="444"/>
      <c r="B23" s="291" t="s">
        <v>200</v>
      </c>
      <c r="C23" s="480">
        <v>12232383.72028479</v>
      </c>
      <c r="D23" s="480">
        <v>815912.78033539094</v>
      </c>
      <c r="E23" s="471">
        <v>7.1468038120281616E-2</v>
      </c>
      <c r="F23" s="472">
        <v>35310293.52671916</v>
      </c>
      <c r="G23" s="472">
        <v>4578398.0315414518</v>
      </c>
      <c r="H23" s="471">
        <v>0.14897870625194176</v>
      </c>
      <c r="I23" s="347"/>
      <c r="J23" s="353"/>
      <c r="K23" s="353"/>
      <c r="L23" s="291" t="s">
        <v>200</v>
      </c>
      <c r="M23" s="367" t="s">
        <v>307</v>
      </c>
      <c r="N23" s="368">
        <v>12440097.523316095</v>
      </c>
      <c r="O23" s="368">
        <v>876193.8854847569</v>
      </c>
      <c r="P23" s="369">
        <v>7.5769732516473634E-2</v>
      </c>
      <c r="Q23" s="370">
        <v>34835967.502226561</v>
      </c>
      <c r="R23" s="370">
        <v>3944646.6369264685</v>
      </c>
      <c r="S23" s="369">
        <v>0.12769433376212314</v>
      </c>
    </row>
    <row r="24" spans="1:26">
      <c r="A24" s="444"/>
      <c r="B24" s="291" t="s">
        <v>201</v>
      </c>
      <c r="C24" s="467">
        <v>3482587.3834319799</v>
      </c>
      <c r="D24" s="467">
        <v>310787.57406429155</v>
      </c>
      <c r="E24" s="468">
        <v>9.7984612126655102E-2</v>
      </c>
      <c r="F24" s="469">
        <v>9482467.6805640254</v>
      </c>
      <c r="G24" s="469">
        <v>1181411.9370917957</v>
      </c>
      <c r="H24" s="468">
        <v>0.14232068469373096</v>
      </c>
      <c r="I24" s="346"/>
      <c r="J24" s="352"/>
      <c r="K24" s="352"/>
      <c r="L24" s="291" t="s">
        <v>201</v>
      </c>
      <c r="M24" s="363" t="s">
        <v>308</v>
      </c>
      <c r="N24" s="364">
        <v>3570343.687919077</v>
      </c>
      <c r="O24" s="364">
        <v>366935.20697143255</v>
      </c>
      <c r="P24" s="365">
        <v>0.11454524427770897</v>
      </c>
      <c r="Q24" s="366">
        <v>9500782.5107336082</v>
      </c>
      <c r="R24" s="366">
        <v>1219406.5599966338</v>
      </c>
      <c r="S24" s="365">
        <v>0.14724685453847999</v>
      </c>
    </row>
    <row r="25" spans="1:26">
      <c r="A25" s="444"/>
      <c r="B25" s="291" t="s">
        <v>202</v>
      </c>
      <c r="C25" s="480">
        <v>2973026.4175263168</v>
      </c>
      <c r="D25" s="480">
        <v>226863.32950366801</v>
      </c>
      <c r="E25" s="471">
        <v>8.2611018439920483E-2</v>
      </c>
      <c r="F25" s="472">
        <v>8063674.4024279546</v>
      </c>
      <c r="G25" s="472">
        <v>1014804.3134057792</v>
      </c>
      <c r="H25" s="471">
        <v>0.14396694797741033</v>
      </c>
      <c r="I25" s="347"/>
      <c r="J25" s="353"/>
      <c r="K25" s="353"/>
      <c r="L25" s="291" t="s">
        <v>202</v>
      </c>
      <c r="M25" s="367" t="s">
        <v>309</v>
      </c>
      <c r="N25" s="368">
        <v>2946696.6247966643</v>
      </c>
      <c r="O25" s="368">
        <v>314986.11867655721</v>
      </c>
      <c r="P25" s="369">
        <v>0.11968874157854721</v>
      </c>
      <c r="Q25" s="370">
        <v>7754124.8701476017</v>
      </c>
      <c r="R25" s="370">
        <v>1080195.9771872712</v>
      </c>
      <c r="S25" s="369">
        <v>0.16185308451917482</v>
      </c>
    </row>
    <row r="26" spans="1:26">
      <c r="A26" s="444"/>
      <c r="B26" s="291" t="s">
        <v>203</v>
      </c>
      <c r="C26" s="467">
        <v>7158925.9863630496</v>
      </c>
      <c r="D26" s="467">
        <v>584242.43005133793</v>
      </c>
      <c r="E26" s="468">
        <v>8.8862441066150447E-2</v>
      </c>
      <c r="F26" s="469">
        <v>20545243.667362601</v>
      </c>
      <c r="G26" s="469">
        <v>2653884.1612175591</v>
      </c>
      <c r="H26" s="468">
        <v>0.14833328681959831</v>
      </c>
      <c r="I26" s="346"/>
      <c r="J26" s="352"/>
      <c r="K26" s="352"/>
      <c r="L26" s="291" t="s">
        <v>203</v>
      </c>
      <c r="M26" s="363" t="s">
        <v>310</v>
      </c>
      <c r="N26" s="364">
        <v>7002624.6628875826</v>
      </c>
      <c r="O26" s="364">
        <v>529234.68941396382</v>
      </c>
      <c r="P26" s="365">
        <v>8.1755415876787765E-2</v>
      </c>
      <c r="Q26" s="366">
        <v>19319657.381026573</v>
      </c>
      <c r="R26" s="366">
        <v>1943652.2299268544</v>
      </c>
      <c r="S26" s="365">
        <v>0.11185840548647867</v>
      </c>
    </row>
    <row r="27" spans="1:26">
      <c r="A27" s="444"/>
      <c r="B27" s="291" t="s">
        <v>204</v>
      </c>
      <c r="C27" s="480">
        <v>5915315.3253187276</v>
      </c>
      <c r="D27" s="480">
        <v>501775.58127485495</v>
      </c>
      <c r="E27" s="471">
        <v>9.2688999249875725E-2</v>
      </c>
      <c r="F27" s="472">
        <v>16040813.325405272</v>
      </c>
      <c r="G27" s="472">
        <v>2013102.1922368892</v>
      </c>
      <c r="H27" s="471">
        <v>0.14350895688726645</v>
      </c>
      <c r="I27" s="347"/>
      <c r="J27" s="353"/>
      <c r="K27" s="353"/>
      <c r="L27" s="291" t="s">
        <v>204</v>
      </c>
      <c r="M27" s="367" t="s">
        <v>311</v>
      </c>
      <c r="N27" s="368">
        <v>5872164.2403463265</v>
      </c>
      <c r="O27" s="368">
        <v>469802.73992988281</v>
      </c>
      <c r="P27" s="369">
        <v>8.6962477408012745E-2</v>
      </c>
      <c r="Q27" s="370">
        <v>15508859.431881675</v>
      </c>
      <c r="R27" s="370">
        <v>1847499.472323766</v>
      </c>
      <c r="S27" s="369">
        <v>0.13523539953510985</v>
      </c>
    </row>
    <row r="28" spans="1:26">
      <c r="A28" s="444"/>
      <c r="B28" s="291" t="s">
        <v>205</v>
      </c>
      <c r="C28" s="467">
        <v>2199753.8943121145</v>
      </c>
      <c r="D28" s="467">
        <v>174678.54142947542</v>
      </c>
      <c r="E28" s="468">
        <v>8.6257798348503584E-2</v>
      </c>
      <c r="F28" s="469">
        <v>6121380.0577397393</v>
      </c>
      <c r="G28" s="469">
        <v>735181.07636627089</v>
      </c>
      <c r="H28" s="468">
        <v>0.13649348620588864</v>
      </c>
      <c r="I28" s="346"/>
      <c r="J28" s="352"/>
      <c r="K28" s="352"/>
      <c r="L28" s="291" t="s">
        <v>205</v>
      </c>
      <c r="M28" s="363" t="s">
        <v>312</v>
      </c>
      <c r="N28" s="364">
        <v>2220742.9628248787</v>
      </c>
      <c r="O28" s="364">
        <v>231143.02431144542</v>
      </c>
      <c r="P28" s="365">
        <v>0.11617562899813329</v>
      </c>
      <c r="Q28" s="366">
        <v>6043078.8653233889</v>
      </c>
      <c r="R28" s="366">
        <v>818535.78711929917</v>
      </c>
      <c r="S28" s="365">
        <v>0.15667126768158771</v>
      </c>
    </row>
    <row r="29" spans="1:26">
      <c r="A29" s="444"/>
      <c r="B29" s="291" t="s">
        <v>206</v>
      </c>
      <c r="C29" s="480">
        <v>970775.52300779289</v>
      </c>
      <c r="D29" s="480">
        <v>87568.098673876491</v>
      </c>
      <c r="E29" s="471">
        <v>9.9147828993757875E-2</v>
      </c>
      <c r="F29" s="472">
        <v>2664200.407596793</v>
      </c>
      <c r="G29" s="472">
        <v>346414.55093562836</v>
      </c>
      <c r="H29" s="471">
        <v>0.14945925653142444</v>
      </c>
      <c r="I29" s="347"/>
      <c r="J29" s="353"/>
      <c r="K29" s="353"/>
      <c r="L29" s="291" t="s">
        <v>206</v>
      </c>
      <c r="M29" s="367" t="s">
        <v>313</v>
      </c>
      <c r="N29" s="368">
        <v>940327.46742360981</v>
      </c>
      <c r="O29" s="368">
        <v>91318.331282678759</v>
      </c>
      <c r="P29" s="369">
        <v>0.10755871450071228</v>
      </c>
      <c r="Q29" s="370">
        <v>2510999.9020597711</v>
      </c>
      <c r="R29" s="370">
        <v>324251.55653557787</v>
      </c>
      <c r="S29" s="369">
        <v>0.14828023407414553</v>
      </c>
    </row>
    <row r="30" spans="1:26" s="267" customFormat="1">
      <c r="A30" s="444"/>
      <c r="B30" s="291" t="s">
        <v>207</v>
      </c>
      <c r="C30" s="467">
        <v>952358.02773753135</v>
      </c>
      <c r="D30" s="467">
        <v>49122.93560191826</v>
      </c>
      <c r="E30" s="468">
        <v>5.4385548158643583E-2</v>
      </c>
      <c r="F30" s="469">
        <v>2567032.3166284724</v>
      </c>
      <c r="G30" s="469">
        <v>257081.67218605522</v>
      </c>
      <c r="H30" s="468">
        <v>0.11129314507414957</v>
      </c>
      <c r="I30" s="346"/>
      <c r="J30" s="352"/>
      <c r="K30" s="352"/>
      <c r="L30" s="291" t="s">
        <v>207</v>
      </c>
      <c r="M30" s="363" t="s">
        <v>314</v>
      </c>
      <c r="N30" s="364">
        <v>910859.59815638617</v>
      </c>
      <c r="O30" s="364">
        <v>66251.485949535388</v>
      </c>
      <c r="P30" s="365">
        <v>7.8440503935522127E-2</v>
      </c>
      <c r="Q30" s="366">
        <v>2415483.8458863935</v>
      </c>
      <c r="R30" s="366">
        <v>281864.79086492769</v>
      </c>
      <c r="S30" s="365">
        <v>0.13210642743443812</v>
      </c>
      <c r="T30" s="274" t="s">
        <v>209</v>
      </c>
      <c r="U30" s="275">
        <f>(O20-(SUM(O21:O29)))</f>
        <v>-6214589.0546261361</v>
      </c>
      <c r="V30" s="276">
        <f>(P20-(SUM(P21:P29)))</f>
        <v>-0.8029700109255733</v>
      </c>
      <c r="W30" s="277">
        <f>(((U30+V30)-(U30))/U30)</f>
        <v>1.2920725791024239E-7</v>
      </c>
      <c r="X30" s="275">
        <f>(R20-(SUM(R21:R29)))</f>
        <v>-23999213.65274249</v>
      </c>
      <c r="Y30" s="275">
        <f>(S20-(SUM(S21:S29)))</f>
        <v>-1.1434950110731981</v>
      </c>
      <c r="Z30" s="277">
        <f>(((X30+Y30)-(X30))/X30)</f>
        <v>4.7647186637885401E-8</v>
      </c>
    </row>
    <row r="31" spans="1:26">
      <c r="A31" s="444"/>
      <c r="B31" s="273" t="s">
        <v>208</v>
      </c>
      <c r="C31" s="482">
        <v>940115.96508415928</v>
      </c>
      <c r="D31" s="482">
        <v>86844.805839342996</v>
      </c>
      <c r="E31" s="482">
        <v>0.10177867246351628</v>
      </c>
      <c r="F31" s="482">
        <v>2711030.7449009409</v>
      </c>
      <c r="G31" s="482">
        <v>368305.18998898799</v>
      </c>
      <c r="H31" s="482">
        <v>0.15721226467042576</v>
      </c>
      <c r="I31" s="349"/>
      <c r="J31" s="355"/>
      <c r="K31" s="355"/>
      <c r="L31" s="273" t="s">
        <v>208</v>
      </c>
      <c r="M31" s="367" t="s">
        <v>315</v>
      </c>
      <c r="N31" s="372">
        <v>900347.32531161758</v>
      </c>
      <c r="O31" s="372">
        <v>65339.871514208498</v>
      </c>
      <c r="P31" s="372">
        <v>7.8250644610486753E-2</v>
      </c>
      <c r="Q31" s="372">
        <v>2499033.5438804715</v>
      </c>
      <c r="R31" s="372">
        <v>279950.57952729985</v>
      </c>
      <c r="S31" s="372">
        <v>0.12615597705194456</v>
      </c>
    </row>
    <row r="32" spans="1:26">
      <c r="A32" s="444"/>
      <c r="B32" s="291" t="s">
        <v>145</v>
      </c>
      <c r="C32" s="467">
        <v>11037381.268381966</v>
      </c>
      <c r="D32" s="467">
        <v>883501.56834116019</v>
      </c>
      <c r="E32" s="468">
        <v>8.7011230627206421E-2</v>
      </c>
      <c r="F32" s="469">
        <v>31265211.930457536</v>
      </c>
      <c r="G32" s="469">
        <v>3549976.7600090094</v>
      </c>
      <c r="H32" s="468">
        <v>0.12808755683206993</v>
      </c>
      <c r="I32" s="346"/>
      <c r="J32" s="352"/>
      <c r="K32" s="352"/>
      <c r="L32" s="291" t="s">
        <v>145</v>
      </c>
      <c r="M32" s="363" t="s">
        <v>316</v>
      </c>
      <c r="N32" s="364">
        <v>10801017.326481314</v>
      </c>
      <c r="O32" s="364">
        <v>996510.31686662138</v>
      </c>
      <c r="P32" s="365">
        <v>0.10163798301020167</v>
      </c>
      <c r="Q32" s="366">
        <v>29836692.843307614</v>
      </c>
      <c r="R32" s="366">
        <v>3911021.5035441108</v>
      </c>
      <c r="S32" s="365">
        <v>0.15085516792560666</v>
      </c>
    </row>
    <row r="33" spans="1:19">
      <c r="A33" s="444"/>
      <c r="B33" s="291" t="s">
        <v>176</v>
      </c>
      <c r="C33" s="480">
        <v>3225130.1753484393</v>
      </c>
      <c r="D33" s="480">
        <v>245280.35076655261</v>
      </c>
      <c r="E33" s="471">
        <v>8.2312990655818957E-2</v>
      </c>
      <c r="F33" s="472">
        <v>9201943.0043611415</v>
      </c>
      <c r="G33" s="472">
        <v>1048868.3772918126</v>
      </c>
      <c r="H33" s="471">
        <v>0.12864697372073908</v>
      </c>
      <c r="I33" s="347"/>
      <c r="J33" s="353"/>
      <c r="K33" s="353"/>
      <c r="L33" s="291" t="s">
        <v>176</v>
      </c>
      <c r="M33" s="367" t="s">
        <v>317</v>
      </c>
      <c r="N33" s="368">
        <v>3101772.2938933838</v>
      </c>
      <c r="O33" s="368">
        <v>307918.49833841249</v>
      </c>
      <c r="P33" s="369">
        <v>0.1102128174453193</v>
      </c>
      <c r="Q33" s="370">
        <v>8627212.6443137452</v>
      </c>
      <c r="R33" s="370">
        <v>1211764.4846330555</v>
      </c>
      <c r="S33" s="369">
        <v>0.16341082272298352</v>
      </c>
    </row>
    <row r="34" spans="1:19">
      <c r="A34" s="444"/>
      <c r="B34" s="291" t="s">
        <v>177</v>
      </c>
      <c r="C34" s="467">
        <v>7812251.0930335298</v>
      </c>
      <c r="D34" s="467">
        <v>638221.21757461969</v>
      </c>
      <c r="E34" s="468">
        <v>8.8962720905005122E-2</v>
      </c>
      <c r="F34" s="469">
        <v>22063268.926096395</v>
      </c>
      <c r="G34" s="469">
        <v>2501108.3827172108</v>
      </c>
      <c r="H34" s="468">
        <v>0.12785440428070258</v>
      </c>
      <c r="I34" s="346"/>
      <c r="J34" s="352"/>
      <c r="K34" s="352"/>
      <c r="L34" s="291" t="s">
        <v>177</v>
      </c>
      <c r="M34" s="363" t="s">
        <v>318</v>
      </c>
      <c r="N34" s="364">
        <v>7699245.0325879287</v>
      </c>
      <c r="O34" s="364">
        <v>688591.81852820516</v>
      </c>
      <c r="P34" s="365">
        <v>9.8220778792373897E-2</v>
      </c>
      <c r="Q34" s="366">
        <v>21209480.198993873</v>
      </c>
      <c r="R34" s="366">
        <v>2699257.0189110637</v>
      </c>
      <c r="S34" s="365">
        <v>0.14582520116858946</v>
      </c>
    </row>
    <row r="35" spans="1:19">
      <c r="A35" s="444"/>
      <c r="B35" s="291" t="s">
        <v>146</v>
      </c>
      <c r="C35" s="480">
        <v>19113493.523820005</v>
      </c>
      <c r="D35" s="480">
        <v>942417.20720634237</v>
      </c>
      <c r="E35" s="471">
        <v>5.1863587537998405E-2</v>
      </c>
      <c r="F35" s="472">
        <v>61646983.559096649</v>
      </c>
      <c r="G35" s="472">
        <v>5638642.7369327694</v>
      </c>
      <c r="H35" s="471">
        <v>0.10067505400376758</v>
      </c>
      <c r="I35" s="347"/>
      <c r="J35" s="353"/>
      <c r="K35" s="353"/>
      <c r="L35" s="291" t="s">
        <v>146</v>
      </c>
      <c r="M35" s="367" t="s">
        <v>319</v>
      </c>
      <c r="N35" s="368">
        <v>18661584.567146797</v>
      </c>
      <c r="O35" s="368">
        <v>1200248.1198605821</v>
      </c>
      <c r="P35" s="369">
        <v>6.8737471698343044E-2</v>
      </c>
      <c r="Q35" s="370">
        <v>57403721.404741615</v>
      </c>
      <c r="R35" s="370">
        <v>4487568.0578354821</v>
      </c>
      <c r="S35" s="369">
        <v>8.4805258394653471E-2</v>
      </c>
    </row>
    <row r="36" spans="1:19">
      <c r="A36" s="444"/>
      <c r="B36" s="291" t="s">
        <v>178</v>
      </c>
      <c r="C36" s="467">
        <v>4683673.4326091688</v>
      </c>
      <c r="D36" s="467">
        <v>202816.3536376236</v>
      </c>
      <c r="E36" s="468">
        <v>4.5262848170148376E-2</v>
      </c>
      <c r="F36" s="469">
        <v>15150192.393292369</v>
      </c>
      <c r="G36" s="469">
        <v>1321407.940993173</v>
      </c>
      <c r="H36" s="468">
        <v>9.5554887383718937E-2</v>
      </c>
      <c r="I36" s="346"/>
      <c r="J36" s="352"/>
      <c r="K36" s="352"/>
      <c r="L36" s="291" t="s">
        <v>178</v>
      </c>
      <c r="M36" s="363" t="s">
        <v>320</v>
      </c>
      <c r="N36" s="364">
        <v>4698474.2373436261</v>
      </c>
      <c r="O36" s="364">
        <v>293695.58743425831</v>
      </c>
      <c r="P36" s="365">
        <v>6.6676582588389849E-2</v>
      </c>
      <c r="Q36" s="366">
        <v>14598755.237129509</v>
      </c>
      <c r="R36" s="366">
        <v>1177710.0529431105</v>
      </c>
      <c r="S36" s="365">
        <v>8.7750993814607645E-2</v>
      </c>
    </row>
    <row r="37" spans="1:19">
      <c r="A37" s="444"/>
      <c r="B37" s="291" t="s">
        <v>179</v>
      </c>
      <c r="C37" s="480">
        <v>9749001.1003307682</v>
      </c>
      <c r="D37" s="480">
        <v>481363.54235645384</v>
      </c>
      <c r="E37" s="471">
        <v>5.1940264101315213E-2</v>
      </c>
      <c r="F37" s="472">
        <v>31703280.465050951</v>
      </c>
      <c r="G37" s="472">
        <v>2822805.9008759297</v>
      </c>
      <c r="H37" s="471">
        <v>9.7740980488509641E-2</v>
      </c>
      <c r="I37" s="347"/>
      <c r="J37" s="353"/>
      <c r="K37" s="353"/>
      <c r="L37" s="291" t="s">
        <v>179</v>
      </c>
      <c r="M37" s="367" t="s">
        <v>321</v>
      </c>
      <c r="N37" s="368">
        <v>9473005.8684943169</v>
      </c>
      <c r="O37" s="368">
        <v>564898.7149418816</v>
      </c>
      <c r="P37" s="369">
        <v>6.3414000887563132E-2</v>
      </c>
      <c r="Q37" s="370">
        <v>29337899.581430014</v>
      </c>
      <c r="R37" s="370">
        <v>2068138.1775450706</v>
      </c>
      <c r="S37" s="369">
        <v>7.5839980662626427E-2</v>
      </c>
    </row>
    <row r="38" spans="1:19">
      <c r="A38" s="444"/>
      <c r="B38" s="291" t="s">
        <v>180</v>
      </c>
      <c r="C38" s="467">
        <v>2736034.2445879807</v>
      </c>
      <c r="D38" s="467">
        <v>177291.1219672109</v>
      </c>
      <c r="E38" s="468">
        <v>6.9288362868415665E-2</v>
      </c>
      <c r="F38" s="469">
        <v>8520723.2093478199</v>
      </c>
      <c r="G38" s="469">
        <v>962568.10032473691</v>
      </c>
      <c r="H38" s="468">
        <v>0.12735490161820084</v>
      </c>
      <c r="I38" s="346"/>
      <c r="J38" s="352"/>
      <c r="K38" s="352"/>
      <c r="L38" s="291" t="s">
        <v>180</v>
      </c>
      <c r="M38" s="363" t="s">
        <v>322</v>
      </c>
      <c r="N38" s="364">
        <v>2618426.337540058</v>
      </c>
      <c r="O38" s="364">
        <v>201441.12167713</v>
      </c>
      <c r="P38" s="365">
        <v>8.3343961044962431E-2</v>
      </c>
      <c r="Q38" s="366">
        <v>7738130.1885654954</v>
      </c>
      <c r="R38" s="366">
        <v>754215.33959016763</v>
      </c>
      <c r="S38" s="365">
        <v>0.10799320379755564</v>
      </c>
    </row>
    <row r="39" spans="1:19">
      <c r="A39" s="444"/>
      <c r="B39" s="291" t="s">
        <v>181</v>
      </c>
      <c r="C39" s="480">
        <v>1127098.4396783989</v>
      </c>
      <c r="D39" s="480">
        <v>28465.412727938034</v>
      </c>
      <c r="E39" s="471">
        <v>2.5909846172157344E-2</v>
      </c>
      <c r="F39" s="472">
        <v>3647419.3906497704</v>
      </c>
      <c r="G39" s="472">
        <v>217953.1764805601</v>
      </c>
      <c r="H39" s="471">
        <v>6.3553090443073321E-2</v>
      </c>
      <c r="I39" s="347"/>
      <c r="J39" s="353"/>
      <c r="K39" s="353"/>
      <c r="L39" s="291" t="s">
        <v>181</v>
      </c>
      <c r="M39" s="367" t="s">
        <v>323</v>
      </c>
      <c r="N39" s="368">
        <v>1081498.2555897303</v>
      </c>
      <c r="O39" s="368">
        <v>72276.056506379857</v>
      </c>
      <c r="P39" s="369">
        <v>7.1615603156595514E-2</v>
      </c>
      <c r="Q39" s="370">
        <v>3316938.2201070166</v>
      </c>
      <c r="R39" s="370">
        <v>217309.44666727213</v>
      </c>
      <c r="S39" s="369">
        <v>7.0108216999843431E-2</v>
      </c>
    </row>
    <row r="40" spans="1:19">
      <c r="A40" s="444"/>
      <c r="B40" s="291" t="s">
        <v>182</v>
      </c>
      <c r="C40" s="467">
        <v>817686.3066136745</v>
      </c>
      <c r="D40" s="467">
        <v>52480.776517122285</v>
      </c>
      <c r="E40" s="468">
        <v>6.8583896029214997E-2</v>
      </c>
      <c r="F40" s="469">
        <v>2625368.1007557483</v>
      </c>
      <c r="G40" s="469">
        <v>313907.61825838219</v>
      </c>
      <c r="H40" s="468">
        <v>0.13580488208010708</v>
      </c>
      <c r="I40" s="346"/>
      <c r="J40" s="352"/>
      <c r="K40" s="352"/>
      <c r="L40" s="291" t="s">
        <v>182</v>
      </c>
      <c r="M40" s="363" t="s">
        <v>324</v>
      </c>
      <c r="N40" s="364">
        <v>790179.86817905004</v>
      </c>
      <c r="O40" s="364">
        <v>67936.639300925075</v>
      </c>
      <c r="P40" s="365">
        <v>9.4063380014586542E-2</v>
      </c>
      <c r="Q40" s="366">
        <v>2411998.1775095649</v>
      </c>
      <c r="R40" s="366">
        <v>270195.04108984768</v>
      </c>
      <c r="S40" s="365">
        <v>0.12615307004429518</v>
      </c>
    </row>
    <row r="41" spans="1:19">
      <c r="A41" s="444"/>
      <c r="B41" s="291" t="s">
        <v>147</v>
      </c>
      <c r="C41" s="480">
        <v>37869800.623758413</v>
      </c>
      <c r="D41" s="480">
        <v>1628140.9933109134</v>
      </c>
      <c r="E41" s="471">
        <v>4.4924570505680501E-2</v>
      </c>
      <c r="F41" s="472">
        <v>115231390.60646452</v>
      </c>
      <c r="G41" s="472">
        <v>12481492.609578833</v>
      </c>
      <c r="H41" s="471">
        <v>0.12147450122001233</v>
      </c>
      <c r="I41" s="347"/>
      <c r="J41" s="353"/>
      <c r="K41" s="353"/>
      <c r="L41" s="291" t="s">
        <v>147</v>
      </c>
      <c r="M41" s="367" t="s">
        <v>325</v>
      </c>
      <c r="N41" s="368">
        <v>36969924.911840506</v>
      </c>
      <c r="O41" s="368">
        <v>2830371.5004343018</v>
      </c>
      <c r="P41" s="369">
        <v>8.290593219912068E-2</v>
      </c>
      <c r="Q41" s="370">
        <v>105982804.39158912</v>
      </c>
      <c r="R41" s="370">
        <v>12358377.069369093</v>
      </c>
      <c r="S41" s="369">
        <v>0.13199949439302003</v>
      </c>
    </row>
    <row r="42" spans="1:19">
      <c r="A42" s="444"/>
      <c r="B42" s="291" t="s">
        <v>183</v>
      </c>
      <c r="C42" s="467">
        <v>37869800.623758435</v>
      </c>
      <c r="D42" s="467">
        <v>1628140.9933109507</v>
      </c>
      <c r="E42" s="468">
        <v>4.4924570505681549E-2</v>
      </c>
      <c r="F42" s="469">
        <v>115231390.60646453</v>
      </c>
      <c r="G42" s="469">
        <v>12481492.609578818</v>
      </c>
      <c r="H42" s="468">
        <v>0.12147450122001215</v>
      </c>
      <c r="I42" s="346"/>
      <c r="J42" s="352"/>
      <c r="K42" s="352"/>
      <c r="L42" s="291" t="s">
        <v>183</v>
      </c>
      <c r="M42" s="363" t="s">
        <v>326</v>
      </c>
      <c r="N42" s="364">
        <v>36969924.911840536</v>
      </c>
      <c r="O42" s="364">
        <v>2830371.500434339</v>
      </c>
      <c r="P42" s="365">
        <v>8.290593219912179E-2</v>
      </c>
      <c r="Q42" s="366">
        <v>105982804.39158915</v>
      </c>
      <c r="R42" s="366">
        <v>12358377.069369093</v>
      </c>
      <c r="S42" s="365">
        <v>0.13199949439301997</v>
      </c>
    </row>
    <row r="43" spans="1:19">
      <c r="A43" s="444"/>
      <c r="B43" s="291" t="s">
        <v>148</v>
      </c>
      <c r="C43" s="480">
        <v>26284838.467636839</v>
      </c>
      <c r="D43" s="480">
        <v>985101.51599006355</v>
      </c>
      <c r="E43" s="471">
        <v>3.8937223650696601E-2</v>
      </c>
      <c r="F43" s="472">
        <v>75775481.960238069</v>
      </c>
      <c r="G43" s="472">
        <v>7568978.866225034</v>
      </c>
      <c r="H43" s="471">
        <v>0.11097151331438683</v>
      </c>
      <c r="I43" s="347"/>
      <c r="J43" s="353"/>
      <c r="K43" s="353"/>
      <c r="L43" s="291" t="s">
        <v>148</v>
      </c>
      <c r="M43" s="367" t="s">
        <v>327</v>
      </c>
      <c r="N43" s="368">
        <v>21219138.958900589</v>
      </c>
      <c r="O43" s="368">
        <v>1504729.423527237</v>
      </c>
      <c r="P43" s="369">
        <v>7.6326375427441404E-2</v>
      </c>
      <c r="Q43" s="370">
        <v>57658166.506372459</v>
      </c>
      <c r="R43" s="370">
        <v>5945032.4142694026</v>
      </c>
      <c r="S43" s="369">
        <v>0.11496175040718039</v>
      </c>
    </row>
    <row r="44" spans="1:19">
      <c r="A44" s="444"/>
      <c r="B44" s="291" t="s">
        <v>488</v>
      </c>
      <c r="C44" s="467">
        <v>26284838.467636842</v>
      </c>
      <c r="D44" s="467">
        <v>985101.515990071</v>
      </c>
      <c r="E44" s="468">
        <v>3.8937223650696899E-2</v>
      </c>
      <c r="F44" s="469">
        <v>75775481.960238099</v>
      </c>
      <c r="G44" s="469">
        <v>7568978.866225034</v>
      </c>
      <c r="H44" s="468">
        <v>0.11097151331438677</v>
      </c>
      <c r="I44" s="346"/>
      <c r="J44" s="352"/>
      <c r="K44" s="352"/>
      <c r="L44" s="291" t="s">
        <v>488</v>
      </c>
      <c r="M44" s="291" t="s">
        <v>488</v>
      </c>
      <c r="N44" s="364">
        <v>2240498.7119871136</v>
      </c>
      <c r="O44" s="364">
        <v>203247.93678800412</v>
      </c>
      <c r="P44" s="365">
        <v>9.9765791851589708E-2</v>
      </c>
      <c r="Q44" s="366">
        <v>6210015.5778061617</v>
      </c>
      <c r="R44" s="366">
        <v>774786.34146550763</v>
      </c>
      <c r="S44" s="365">
        <v>0.14254897222828888</v>
      </c>
    </row>
    <row r="45" spans="1:19">
      <c r="A45" s="444"/>
      <c r="B45" s="291" t="s">
        <v>149</v>
      </c>
      <c r="C45" s="480">
        <v>2104237.5595128215</v>
      </c>
      <c r="D45" s="480">
        <v>132886.50711127091</v>
      </c>
      <c r="E45" s="471">
        <v>6.7408849859280598E-2</v>
      </c>
      <c r="F45" s="472">
        <v>6641428.3820842886</v>
      </c>
      <c r="G45" s="472">
        <v>743267.89256000053</v>
      </c>
      <c r="H45" s="471">
        <v>0.12601689863816307</v>
      </c>
      <c r="I45" s="346"/>
      <c r="J45" s="352"/>
      <c r="K45" s="352"/>
      <c r="L45" s="291" t="s">
        <v>149</v>
      </c>
      <c r="M45" s="363" t="s">
        <v>328</v>
      </c>
      <c r="N45" s="364">
        <v>1847801.4511867997</v>
      </c>
      <c r="O45" s="364">
        <v>180224.83714266354</v>
      </c>
      <c r="P45" s="365">
        <v>0.10807589625857723</v>
      </c>
      <c r="Q45" s="366">
        <v>5361759.2353622671</v>
      </c>
      <c r="R45" s="366">
        <v>618888.3281199364</v>
      </c>
      <c r="S45" s="365">
        <v>0.13048812422343148</v>
      </c>
    </row>
    <row r="46" spans="1:19">
      <c r="A46" s="444"/>
      <c r="B46" s="291" t="s">
        <v>184</v>
      </c>
      <c r="C46" s="467">
        <v>2104237.5595128224</v>
      </c>
      <c r="D46" s="467">
        <v>132886.50711127184</v>
      </c>
      <c r="E46" s="468">
        <v>6.740884985928107E-2</v>
      </c>
      <c r="F46" s="469">
        <v>6641428.3820842886</v>
      </c>
      <c r="G46" s="469">
        <v>743267.89256000053</v>
      </c>
      <c r="H46" s="468">
        <v>0.12601689863816307</v>
      </c>
      <c r="I46" s="347"/>
      <c r="J46" s="353"/>
      <c r="K46" s="353"/>
      <c r="L46" s="291" t="s">
        <v>184</v>
      </c>
      <c r="M46" s="367" t="s">
        <v>329</v>
      </c>
      <c r="N46" s="368">
        <v>1847801.4511867997</v>
      </c>
      <c r="O46" s="368">
        <v>180224.83714266424</v>
      </c>
      <c r="P46" s="369">
        <v>0.10807589625857769</v>
      </c>
      <c r="Q46" s="370">
        <v>5361759.2353622671</v>
      </c>
      <c r="R46" s="370">
        <v>618888.3281199364</v>
      </c>
      <c r="S46" s="369">
        <v>0.13048812422343148</v>
      </c>
    </row>
    <row r="47" spans="1:19">
      <c r="A47" s="444"/>
      <c r="B47" s="291" t="s">
        <v>150</v>
      </c>
      <c r="C47" s="480">
        <v>6968453.9626943376</v>
      </c>
      <c r="D47" s="480">
        <v>611228.46523901448</v>
      </c>
      <c r="E47" s="471">
        <v>9.6147048029628285E-2</v>
      </c>
      <c r="F47" s="472">
        <v>19250856.374220517</v>
      </c>
      <c r="G47" s="472">
        <v>2767173.3101136405</v>
      </c>
      <c r="H47" s="471">
        <v>0.16787348430273719</v>
      </c>
      <c r="I47" s="346"/>
      <c r="J47" s="352"/>
      <c r="K47" s="352"/>
      <c r="L47" s="291" t="s">
        <v>150</v>
      </c>
      <c r="M47" s="363" t="s">
        <v>330</v>
      </c>
      <c r="N47" s="364">
        <v>6833201.6820966816</v>
      </c>
      <c r="O47" s="364">
        <v>659753.60941825341</v>
      </c>
      <c r="P47" s="365">
        <v>0.10686954869485296</v>
      </c>
      <c r="Q47" s="366">
        <v>18269075.306318771</v>
      </c>
      <c r="R47" s="366">
        <v>2512594.7679189034</v>
      </c>
      <c r="S47" s="365">
        <v>0.15946421295006197</v>
      </c>
    </row>
    <row r="48" spans="1:19">
      <c r="A48" s="444"/>
      <c r="B48" s="291" t="s">
        <v>185</v>
      </c>
      <c r="C48" s="467">
        <v>6968453.9626943357</v>
      </c>
      <c r="D48" s="467">
        <v>611228.46523901168</v>
      </c>
      <c r="E48" s="468">
        <v>9.6147048029627827E-2</v>
      </c>
      <c r="F48" s="469">
        <v>19250856.374220513</v>
      </c>
      <c r="G48" s="469">
        <v>2767173.3101136331</v>
      </c>
      <c r="H48" s="468">
        <v>0.16787348430273669</v>
      </c>
      <c r="I48" s="347"/>
      <c r="J48" s="353"/>
      <c r="K48" s="353"/>
      <c r="L48" s="291" t="s">
        <v>185</v>
      </c>
      <c r="M48" s="367" t="s">
        <v>331</v>
      </c>
      <c r="N48" s="368">
        <v>6833201.6820966788</v>
      </c>
      <c r="O48" s="368">
        <v>659753.60941825155</v>
      </c>
      <c r="P48" s="369">
        <v>0.10686954869485267</v>
      </c>
      <c r="Q48" s="370">
        <v>18269075.306318779</v>
      </c>
      <c r="R48" s="370">
        <v>2512594.7679189034</v>
      </c>
      <c r="S48" s="369">
        <v>0.15946421295006188</v>
      </c>
    </row>
    <row r="49" spans="1:19">
      <c r="A49" s="444"/>
      <c r="B49" s="291" t="s">
        <v>151</v>
      </c>
      <c r="C49" s="480">
        <v>4827867.1843479015</v>
      </c>
      <c r="D49" s="480">
        <v>184540.54311473947</v>
      </c>
      <c r="E49" s="471">
        <v>3.9743174963398589E-2</v>
      </c>
      <c r="F49" s="472">
        <v>14366104.638682006</v>
      </c>
      <c r="G49" s="472">
        <v>1491590.0788855888</v>
      </c>
      <c r="H49" s="471">
        <v>0.11585602485886466</v>
      </c>
      <c r="I49" s="346"/>
      <c r="J49" s="352"/>
      <c r="K49" s="352"/>
      <c r="L49" s="291" t="s">
        <v>151</v>
      </c>
      <c r="M49" s="363" t="s">
        <v>332</v>
      </c>
      <c r="N49" s="364">
        <v>4726948.4124397337</v>
      </c>
      <c r="O49" s="364">
        <v>366554.1435769219</v>
      </c>
      <c r="P49" s="365">
        <v>8.406444944542113E-2</v>
      </c>
      <c r="Q49" s="366">
        <v>13249276.08288485</v>
      </c>
      <c r="R49" s="366">
        <v>1255555.5624490157</v>
      </c>
      <c r="S49" s="365">
        <v>0.10468441050545595</v>
      </c>
    </row>
    <row r="50" spans="1:19">
      <c r="A50" s="444"/>
      <c r="B50" s="291" t="s">
        <v>186</v>
      </c>
      <c r="C50" s="467">
        <v>4827867.1843479024</v>
      </c>
      <c r="D50" s="467">
        <v>184540.54311474506</v>
      </c>
      <c r="E50" s="468">
        <v>3.9743174963399831E-2</v>
      </c>
      <c r="F50" s="469">
        <v>14366104.638682002</v>
      </c>
      <c r="G50" s="469">
        <v>1491590.0788855869</v>
      </c>
      <c r="H50" s="468">
        <v>0.11585602485886454</v>
      </c>
      <c r="I50" s="347"/>
      <c r="J50" s="353"/>
      <c r="K50" s="353"/>
      <c r="L50" s="291" t="s">
        <v>186</v>
      </c>
      <c r="M50" s="367" t="s">
        <v>333</v>
      </c>
      <c r="N50" s="368">
        <v>4726948.4124397319</v>
      </c>
      <c r="O50" s="368">
        <v>366554.1435769191</v>
      </c>
      <c r="P50" s="369">
        <v>8.4064449445420478E-2</v>
      </c>
      <c r="Q50" s="370">
        <v>13249276.082884846</v>
      </c>
      <c r="R50" s="370">
        <v>1255555.5624490082</v>
      </c>
      <c r="S50" s="369">
        <v>0.10468441050545529</v>
      </c>
    </row>
    <row r="51" spans="1:19">
      <c r="A51" s="444"/>
      <c r="B51" s="291" t="s">
        <v>152</v>
      </c>
      <c r="C51" s="480">
        <v>11009139.239679759</v>
      </c>
      <c r="D51" s="480">
        <v>958870.98937555403</v>
      </c>
      <c r="E51" s="471">
        <v>9.5407502117819648E-2</v>
      </c>
      <c r="F51" s="472">
        <v>31632182.884729009</v>
      </c>
      <c r="G51" s="472">
        <v>4536786.1599664278</v>
      </c>
      <c r="H51" s="471">
        <v>0.16743752475933457</v>
      </c>
      <c r="I51" s="346"/>
      <c r="J51" s="352"/>
      <c r="K51" s="352"/>
      <c r="L51" s="291" t="s">
        <v>152</v>
      </c>
      <c r="M51" s="363" t="s">
        <v>334</v>
      </c>
      <c r="N51" s="364">
        <v>10614058.478251908</v>
      </c>
      <c r="O51" s="364">
        <v>890900.8907971736</v>
      </c>
      <c r="P51" s="365">
        <v>9.1626704883057228E-2</v>
      </c>
      <c r="Q51" s="366">
        <v>29467928.681219462</v>
      </c>
      <c r="R51" s="366">
        <v>3537576.7193419337</v>
      </c>
      <c r="S51" s="365">
        <v>0.13642609728332394</v>
      </c>
    </row>
    <row r="52" spans="1:19">
      <c r="A52" s="444"/>
      <c r="B52" s="291" t="s">
        <v>187</v>
      </c>
      <c r="C52" s="467">
        <v>11009139.239679763</v>
      </c>
      <c r="D52" s="467">
        <v>958870.98937555775</v>
      </c>
      <c r="E52" s="468">
        <v>9.5407502117820023E-2</v>
      </c>
      <c r="F52" s="469">
        <v>31632182.88472899</v>
      </c>
      <c r="G52" s="469">
        <v>4536786.1599664018</v>
      </c>
      <c r="H52" s="468">
        <v>0.16743752475933357</v>
      </c>
      <c r="I52" s="347"/>
      <c r="J52" s="353"/>
      <c r="K52" s="353"/>
      <c r="L52" s="291" t="s">
        <v>187</v>
      </c>
      <c r="M52" s="367" t="s">
        <v>335</v>
      </c>
      <c r="N52" s="368">
        <v>10614058.478251912</v>
      </c>
      <c r="O52" s="368">
        <v>890900.89079717547</v>
      </c>
      <c r="P52" s="369">
        <v>9.1626704883057394E-2</v>
      </c>
      <c r="Q52" s="370">
        <v>29467928.68121947</v>
      </c>
      <c r="R52" s="370">
        <v>3537576.7193419412</v>
      </c>
      <c r="S52" s="369">
        <v>0.13642609728332425</v>
      </c>
    </row>
    <row r="53" spans="1:19">
      <c r="A53" s="444"/>
      <c r="B53" s="291" t="s">
        <v>153</v>
      </c>
      <c r="C53" s="480">
        <v>8745569.5479147043</v>
      </c>
      <c r="D53" s="480">
        <v>453087.30190725531</v>
      </c>
      <c r="E53" s="471">
        <v>5.4638320404653454E-2</v>
      </c>
      <c r="F53" s="472">
        <v>26497144.177843213</v>
      </c>
      <c r="G53" s="472">
        <v>2904273.182806503</v>
      </c>
      <c r="H53" s="471">
        <v>0.12309960849688374</v>
      </c>
      <c r="I53" s="346"/>
      <c r="J53" s="352"/>
      <c r="K53" s="352"/>
      <c r="L53" s="291" t="s">
        <v>153</v>
      </c>
      <c r="M53" s="363" t="s">
        <v>336</v>
      </c>
      <c r="N53" s="364">
        <v>8646221.3991844524</v>
      </c>
      <c r="O53" s="364">
        <v>581170.06580804475</v>
      </c>
      <c r="P53" s="365">
        <v>7.2060305853594589E-2</v>
      </c>
      <c r="Q53" s="366">
        <v>24596278.185961641</v>
      </c>
      <c r="R53" s="366">
        <v>2481365.7321580648</v>
      </c>
      <c r="S53" s="365">
        <v>0.11220328081069528</v>
      </c>
    </row>
    <row r="54" spans="1:19">
      <c r="A54" s="444"/>
      <c r="B54" s="291" t="s">
        <v>188</v>
      </c>
      <c r="C54" s="467">
        <v>8745569.547914708</v>
      </c>
      <c r="D54" s="467">
        <v>453087.3019072637</v>
      </c>
      <c r="E54" s="468">
        <v>5.4638320404654495E-2</v>
      </c>
      <c r="F54" s="469">
        <v>26497144.177843209</v>
      </c>
      <c r="G54" s="469">
        <v>2904273.1828064881</v>
      </c>
      <c r="H54" s="468">
        <v>0.12309960849688305</v>
      </c>
      <c r="I54" s="347"/>
      <c r="J54" s="353"/>
      <c r="K54" s="353"/>
      <c r="L54" s="291" t="s">
        <v>188</v>
      </c>
      <c r="M54" s="367" t="s">
        <v>337</v>
      </c>
      <c r="N54" s="368">
        <v>8646221.3991844524</v>
      </c>
      <c r="O54" s="368">
        <v>581170.06580804382</v>
      </c>
      <c r="P54" s="369">
        <v>7.2060305853594464E-2</v>
      </c>
      <c r="Q54" s="370">
        <v>24596278.185961649</v>
      </c>
      <c r="R54" s="370">
        <v>2481365.732158076</v>
      </c>
      <c r="S54" s="369">
        <v>0.1122032808106958</v>
      </c>
    </row>
    <row r="55" spans="1:19">
      <c r="A55" s="444"/>
      <c r="B55" s="291" t="s">
        <v>154</v>
      </c>
      <c r="C55" s="480">
        <v>6437728.1523729954</v>
      </c>
      <c r="D55" s="480">
        <v>537191.35511405766</v>
      </c>
      <c r="E55" s="471">
        <v>9.1041099068072409E-2</v>
      </c>
      <c r="F55" s="472">
        <v>17821724.561519705</v>
      </c>
      <c r="G55" s="472">
        <v>2273214.8986628503</v>
      </c>
      <c r="H55" s="471">
        <v>0.14620146547506302</v>
      </c>
      <c r="I55" s="346"/>
      <c r="J55" s="352"/>
      <c r="K55" s="352"/>
      <c r="L55" s="291" t="s">
        <v>154</v>
      </c>
      <c r="M55" s="363" t="s">
        <v>338</v>
      </c>
      <c r="N55" s="364">
        <v>6279699.5589180877</v>
      </c>
      <c r="O55" s="364">
        <v>520086.12057402357</v>
      </c>
      <c r="P55" s="365">
        <v>9.0298789344368316E-2</v>
      </c>
      <c r="Q55" s="366">
        <v>16714827.727284636</v>
      </c>
      <c r="R55" s="366">
        <v>1930768.4548978135</v>
      </c>
      <c r="S55" s="365">
        <v>0.13059799202131439</v>
      </c>
    </row>
    <row r="56" spans="1:19">
      <c r="A56" s="444"/>
      <c r="B56" s="291" t="s">
        <v>189</v>
      </c>
      <c r="C56" s="467">
        <v>6437728.1523729963</v>
      </c>
      <c r="D56" s="467">
        <v>537191.35511405952</v>
      </c>
      <c r="E56" s="468">
        <v>9.1041099068072742E-2</v>
      </c>
      <c r="F56" s="469">
        <v>17821724.561519697</v>
      </c>
      <c r="G56" s="469">
        <v>2273214.8986628372</v>
      </c>
      <c r="H56" s="468">
        <v>0.14620146547506213</v>
      </c>
      <c r="I56" s="347"/>
      <c r="J56" s="353"/>
      <c r="K56" s="353"/>
      <c r="L56" s="291" t="s">
        <v>189</v>
      </c>
      <c r="M56" s="367" t="s">
        <v>339</v>
      </c>
      <c r="N56" s="368">
        <v>6279699.5589180887</v>
      </c>
      <c r="O56" s="368">
        <v>520086.12057402544</v>
      </c>
      <c r="P56" s="369">
        <v>9.0298789344368663E-2</v>
      </c>
      <c r="Q56" s="370">
        <v>16714827.727284629</v>
      </c>
      <c r="R56" s="370">
        <v>1930768.454897806</v>
      </c>
      <c r="S56" s="369">
        <v>0.13059799202131389</v>
      </c>
    </row>
    <row r="57" spans="1:19">
      <c r="A57" s="444"/>
      <c r="B57" s="291" t="s">
        <v>155</v>
      </c>
      <c r="C57" s="480">
        <v>6057044.0605011862</v>
      </c>
      <c r="D57" s="480">
        <v>520556.63411849365</v>
      </c>
      <c r="E57" s="471">
        <v>9.4022905504655571E-2</v>
      </c>
      <c r="F57" s="472">
        <v>17233555.956412818</v>
      </c>
      <c r="G57" s="472">
        <v>2398924.9227275811</v>
      </c>
      <c r="H57" s="471">
        <v>0.16171112832400775</v>
      </c>
      <c r="I57" s="346"/>
      <c r="J57" s="352"/>
      <c r="K57" s="352"/>
      <c r="L57" s="291" t="s">
        <v>155</v>
      </c>
      <c r="M57" s="363" t="s">
        <v>340</v>
      </c>
      <c r="N57" s="364">
        <v>5948008.007364084</v>
      </c>
      <c r="O57" s="364">
        <v>544953.65627315734</v>
      </c>
      <c r="P57" s="365">
        <v>0.10086029509644413</v>
      </c>
      <c r="Q57" s="366">
        <v>16010375.246093065</v>
      </c>
      <c r="R57" s="366">
        <v>2118050.7173938341</v>
      </c>
      <c r="S57" s="365">
        <v>0.1524619377425494</v>
      </c>
    </row>
    <row r="58" spans="1:19">
      <c r="A58" s="444"/>
      <c r="B58" s="291" t="s">
        <v>190</v>
      </c>
      <c r="C58" s="467">
        <v>2032293.1816598305</v>
      </c>
      <c r="D58" s="467">
        <v>144380.18401792413</v>
      </c>
      <c r="E58" s="468">
        <v>7.6476079246375173E-2</v>
      </c>
      <c r="F58" s="469">
        <v>5985844.2708072653</v>
      </c>
      <c r="G58" s="469">
        <v>780045.33621545974</v>
      </c>
      <c r="H58" s="468">
        <v>0.14984161816780275</v>
      </c>
      <c r="I58" s="347"/>
      <c r="J58" s="353"/>
      <c r="K58" s="353"/>
      <c r="L58" s="291" t="s">
        <v>190</v>
      </c>
      <c r="M58" s="367" t="s">
        <v>341</v>
      </c>
      <c r="N58" s="368">
        <v>1971013.1967681248</v>
      </c>
      <c r="O58" s="368">
        <v>174838.24281884939</v>
      </c>
      <c r="P58" s="369">
        <v>9.7339205423408265E-2</v>
      </c>
      <c r="Q58" s="370">
        <v>5396502.40116008</v>
      </c>
      <c r="R58" s="370">
        <v>708453.93617003411</v>
      </c>
      <c r="S58" s="369">
        <v>0.15111915788855618</v>
      </c>
    </row>
    <row r="59" spans="1:19">
      <c r="A59" s="444"/>
      <c r="B59" s="291" t="s">
        <v>191</v>
      </c>
      <c r="C59" s="480">
        <v>4024750.8788413568</v>
      </c>
      <c r="D59" s="480">
        <v>376176.45010056859</v>
      </c>
      <c r="E59" s="471">
        <v>0.10310230953145068</v>
      </c>
      <c r="F59" s="472">
        <v>11247711.685605554</v>
      </c>
      <c r="G59" s="472">
        <v>1618879.5865121223</v>
      </c>
      <c r="H59" s="471">
        <v>0.16812834306920174</v>
      </c>
      <c r="I59" s="346"/>
      <c r="J59" s="352"/>
      <c r="K59" s="352"/>
      <c r="L59" s="291" t="s">
        <v>191</v>
      </c>
      <c r="M59" s="363" t="s">
        <v>342</v>
      </c>
      <c r="N59" s="364">
        <v>3976994.8105959576</v>
      </c>
      <c r="O59" s="364">
        <v>370115.41345430678</v>
      </c>
      <c r="P59" s="365">
        <v>0.10261374798048771</v>
      </c>
      <c r="Q59" s="366">
        <v>10613872.844932985</v>
      </c>
      <c r="R59" s="366">
        <v>1409596.7812238</v>
      </c>
      <c r="S59" s="365">
        <v>0.15314586084413398</v>
      </c>
    </row>
    <row r="60" spans="1:19">
      <c r="A60" s="444"/>
      <c r="B60" s="291" t="s">
        <v>156</v>
      </c>
      <c r="C60" s="467">
        <v>50674960.932688348</v>
      </c>
      <c r="D60" s="467">
        <v>2720411.4582047313</v>
      </c>
      <c r="E60" s="468">
        <v>5.6728954562533199E-2</v>
      </c>
      <c r="F60" s="469">
        <v>157984410.94599253</v>
      </c>
      <c r="G60" s="469">
        <v>15628338.832121909</v>
      </c>
      <c r="H60" s="468">
        <v>0.10978343670244568</v>
      </c>
      <c r="I60" s="347"/>
      <c r="J60" s="353"/>
      <c r="K60" s="353"/>
      <c r="L60" s="291" t="s">
        <v>156</v>
      </c>
      <c r="M60" s="367" t="s">
        <v>343</v>
      </c>
      <c r="N60" s="368">
        <v>53857784.255083747</v>
      </c>
      <c r="O60" s="368">
        <v>3096702.6732062325</v>
      </c>
      <c r="P60" s="369">
        <v>6.100545096170297E-2</v>
      </c>
      <c r="Q60" s="370">
        <v>161405637.53094977</v>
      </c>
      <c r="R60" s="370">
        <v>14399404.071174204</v>
      </c>
      <c r="S60" s="369">
        <v>9.7950976174858775E-2</v>
      </c>
    </row>
    <row r="61" spans="1:19">
      <c r="A61" s="444"/>
      <c r="B61" s="291" t="s">
        <v>192</v>
      </c>
      <c r="C61" s="480">
        <v>13850955.201875446</v>
      </c>
      <c r="D61" s="480">
        <v>741451.03115802817</v>
      </c>
      <c r="E61" s="471">
        <v>5.655828180093956E-2</v>
      </c>
      <c r="F61" s="472">
        <v>41291542.487099454</v>
      </c>
      <c r="G61" s="472">
        <v>4088839.6714778617</v>
      </c>
      <c r="H61" s="471">
        <v>0.10990705948818692</v>
      </c>
      <c r="I61" s="346"/>
      <c r="J61" s="352"/>
      <c r="K61" s="352"/>
      <c r="L61" s="291" t="s">
        <v>192</v>
      </c>
      <c r="M61" s="363" t="s">
        <v>344</v>
      </c>
      <c r="N61" s="364">
        <v>14006643.031122383</v>
      </c>
      <c r="O61" s="364">
        <v>855978.58784623258</v>
      </c>
      <c r="P61" s="365">
        <v>6.5090139858590107E-2</v>
      </c>
      <c r="Q61" s="366">
        <v>40319982.972923361</v>
      </c>
      <c r="R61" s="366">
        <v>3950698.6390491426</v>
      </c>
      <c r="S61" s="365">
        <v>0.10862734066420648</v>
      </c>
    </row>
    <row r="62" spans="1:19">
      <c r="A62" s="444"/>
      <c r="B62" s="291" t="s">
        <v>193</v>
      </c>
      <c r="C62" s="467">
        <v>11105426.790673809</v>
      </c>
      <c r="D62" s="467">
        <v>602146.20215955004</v>
      </c>
      <c r="E62" s="468">
        <v>5.7329345539718329E-2</v>
      </c>
      <c r="F62" s="469">
        <v>35208134.012460552</v>
      </c>
      <c r="G62" s="469">
        <v>3824872.6077089496</v>
      </c>
      <c r="H62" s="468">
        <v>0.12187619885579649</v>
      </c>
      <c r="I62" s="347"/>
      <c r="J62" s="353"/>
      <c r="K62" s="353"/>
      <c r="L62" s="291" t="s">
        <v>193</v>
      </c>
      <c r="M62" s="367" t="s">
        <v>345</v>
      </c>
      <c r="N62" s="368">
        <v>10913052.190753799</v>
      </c>
      <c r="O62" s="368">
        <v>559279.73685283214</v>
      </c>
      <c r="P62" s="369">
        <v>5.4017000986158782E-2</v>
      </c>
      <c r="Q62" s="370">
        <v>32948258.702908773</v>
      </c>
      <c r="R62" s="370">
        <v>2928006.1223494634</v>
      </c>
      <c r="S62" s="369">
        <v>9.7534359995545092E-2</v>
      </c>
    </row>
    <row r="63" spans="1:19">
      <c r="A63" s="444"/>
      <c r="B63" s="291" t="s">
        <v>194</v>
      </c>
      <c r="C63" s="480">
        <v>18067802.388878554</v>
      </c>
      <c r="D63" s="480">
        <v>907828.92123941705</v>
      </c>
      <c r="E63" s="471">
        <v>5.2903865087637329E-2</v>
      </c>
      <c r="F63" s="472">
        <v>58137838.715036295</v>
      </c>
      <c r="G63" s="472">
        <v>5317756.2670884803</v>
      </c>
      <c r="H63" s="471">
        <v>0.10067678846069442</v>
      </c>
      <c r="I63" s="346"/>
      <c r="J63" s="352"/>
      <c r="K63" s="352"/>
      <c r="L63" s="291" t="s">
        <v>194</v>
      </c>
      <c r="M63" s="363" t="s">
        <v>346</v>
      </c>
      <c r="N63" s="364">
        <v>18025010.522326667</v>
      </c>
      <c r="O63" s="364">
        <v>1057007.6250923015</v>
      </c>
      <c r="P63" s="365">
        <v>6.2294168117132065E-2</v>
      </c>
      <c r="Q63" s="366">
        <v>55899129.607557081</v>
      </c>
      <c r="R63" s="366">
        <v>4578257.3437882587</v>
      </c>
      <c r="S63" s="365">
        <v>8.9208486563865111E-2</v>
      </c>
    </row>
    <row r="64" spans="1:19">
      <c r="A64" s="444"/>
      <c r="B64" s="291" t="s">
        <v>195</v>
      </c>
      <c r="C64" s="467">
        <v>1221086.9616666574</v>
      </c>
      <c r="D64" s="467">
        <v>99568.190314255422</v>
      </c>
      <c r="E64" s="468">
        <v>8.8779780470539499E-2</v>
      </c>
      <c r="F64" s="469">
        <v>3760262.224513215</v>
      </c>
      <c r="G64" s="469">
        <v>454313.34690234438</v>
      </c>
      <c r="H64" s="468">
        <v>0.13742298012504828</v>
      </c>
      <c r="I64" s="347"/>
      <c r="J64" s="353"/>
      <c r="K64" s="353"/>
      <c r="L64" s="291" t="s">
        <v>195</v>
      </c>
      <c r="M64" s="367" t="s">
        <v>347</v>
      </c>
      <c r="N64" s="368">
        <v>1078789.4543433448</v>
      </c>
      <c r="O64" s="368">
        <v>64994.734647759935</v>
      </c>
      <c r="P64" s="369">
        <v>6.4110350335298744E-2</v>
      </c>
      <c r="Q64" s="370">
        <v>3127513.2739341538</v>
      </c>
      <c r="R64" s="370">
        <v>322378.77937628981</v>
      </c>
      <c r="S64" s="369">
        <v>0.11492453570469607</v>
      </c>
    </row>
    <row r="65" spans="1:19">
      <c r="A65" s="444"/>
      <c r="B65" s="384" t="s">
        <v>487</v>
      </c>
      <c r="C65" s="480">
        <v>6429689.5895937812</v>
      </c>
      <c r="D65" s="480">
        <v>369417.11333343014</v>
      </c>
      <c r="E65" s="471">
        <v>6.0957178869519839E-2</v>
      </c>
      <c r="F65" s="472">
        <v>19586633.506883014</v>
      </c>
      <c r="G65" s="472">
        <v>1942556.9389442801</v>
      </c>
      <c r="H65" s="471">
        <v>0.11009683229748186</v>
      </c>
      <c r="I65" s="346"/>
      <c r="J65" s="352"/>
      <c r="K65" s="352"/>
      <c r="L65" s="291" t="s">
        <v>487</v>
      </c>
      <c r="M65" s="291" t="s">
        <v>487</v>
      </c>
      <c r="N65" s="364">
        <v>9834289.056537576</v>
      </c>
      <c r="O65" s="364">
        <v>559441.98876744509</v>
      </c>
      <c r="P65" s="365">
        <v>6.0318190119974316E-2</v>
      </c>
      <c r="Q65" s="366">
        <v>29110752.97362639</v>
      </c>
      <c r="R65" s="366">
        <v>2620063.1866110228</v>
      </c>
      <c r="S65" s="365">
        <v>9.8905057122946977E-2</v>
      </c>
    </row>
    <row r="66" spans="1:19">
      <c r="A66" s="444"/>
      <c r="B66" s="291" t="s">
        <v>157</v>
      </c>
      <c r="C66" s="467">
        <v>13660603.018689528</v>
      </c>
      <c r="D66" s="467">
        <v>1126091.5088388845</v>
      </c>
      <c r="E66" s="468">
        <v>8.9839281567048693E-2</v>
      </c>
      <c r="F66" s="469">
        <v>38439855.467554972</v>
      </c>
      <c r="G66" s="469">
        <v>5133011.6464161277</v>
      </c>
      <c r="H66" s="468">
        <v>0.15411282059569875</v>
      </c>
      <c r="I66" s="347"/>
      <c r="J66" s="353"/>
      <c r="K66" s="353"/>
      <c r="L66" s="291" t="s">
        <v>157</v>
      </c>
      <c r="M66" s="367" t="s">
        <v>348</v>
      </c>
      <c r="N66" s="368">
        <v>13622624.90502404</v>
      </c>
      <c r="O66" s="368">
        <v>1238363.9560451265</v>
      </c>
      <c r="P66" s="369">
        <v>9.9994982433508073E-2</v>
      </c>
      <c r="Q66" s="370">
        <v>37170435.904035993</v>
      </c>
      <c r="R66" s="370">
        <v>4722728.0446440354</v>
      </c>
      <c r="S66" s="369">
        <v>0.14554889562952739</v>
      </c>
    </row>
    <row r="67" spans="1:19">
      <c r="A67" s="444"/>
      <c r="B67" s="291" t="s">
        <v>196</v>
      </c>
      <c r="C67" s="480">
        <v>12224851.878502596</v>
      </c>
      <c r="D67" s="480">
        <v>1010291.9672680125</v>
      </c>
      <c r="E67" s="471">
        <v>9.008752686370837E-2</v>
      </c>
      <c r="F67" s="472">
        <v>34477523.698584959</v>
      </c>
      <c r="G67" s="472">
        <v>4626092.7309999093</v>
      </c>
      <c r="H67" s="471">
        <v>0.15497055186477565</v>
      </c>
      <c r="I67" s="346"/>
      <c r="J67" s="352"/>
      <c r="K67" s="352"/>
      <c r="L67" s="291" t="s">
        <v>196</v>
      </c>
      <c r="M67" s="363" t="s">
        <v>349</v>
      </c>
      <c r="N67" s="364">
        <v>12174527.317406954</v>
      </c>
      <c r="O67" s="364">
        <v>1109261.5216375832</v>
      </c>
      <c r="P67" s="365">
        <v>0.10024716460599543</v>
      </c>
      <c r="Q67" s="366">
        <v>33293383.340348724</v>
      </c>
      <c r="R67" s="366">
        <v>4236260.4389028773</v>
      </c>
      <c r="S67" s="365">
        <v>0.14579077403055918</v>
      </c>
    </row>
    <row r="68" spans="1:19" s="262" customFormat="1">
      <c r="A68" s="444"/>
      <c r="B68" s="291" t="s">
        <v>197</v>
      </c>
      <c r="C68" s="467">
        <v>1435751.1401869208</v>
      </c>
      <c r="D68" s="467">
        <v>115799.54157086462</v>
      </c>
      <c r="E68" s="468">
        <v>8.7730142296337382E-2</v>
      </c>
      <c r="F68" s="469">
        <v>3962331.7689700103</v>
      </c>
      <c r="G68" s="469">
        <v>506918.91541623604</v>
      </c>
      <c r="H68" s="468">
        <v>0.14670285054212473</v>
      </c>
      <c r="I68" s="347"/>
      <c r="J68" s="353"/>
      <c r="K68" s="353"/>
      <c r="L68" s="291" t="s">
        <v>197</v>
      </c>
      <c r="M68" s="367" t="s">
        <v>350</v>
      </c>
      <c r="N68" s="368">
        <v>1448097.5876170718</v>
      </c>
      <c r="O68" s="368">
        <v>129102.43440752616</v>
      </c>
      <c r="P68" s="369">
        <v>9.7879384994992449E-2</v>
      </c>
      <c r="Q68" s="370">
        <v>3877052.5636872756</v>
      </c>
      <c r="R68" s="370">
        <v>486467.6057411544</v>
      </c>
      <c r="S68" s="369">
        <v>0.1434760113003736</v>
      </c>
    </row>
    <row r="69" spans="1:19">
      <c r="A69" s="444"/>
      <c r="B69" s="291" t="s">
        <v>60</v>
      </c>
      <c r="C69" s="480">
        <v>340835033.38169473</v>
      </c>
      <c r="D69" s="480">
        <v>21427814.549502492</v>
      </c>
      <c r="E69" s="471">
        <v>6.7086193692948673E-2</v>
      </c>
      <c r="F69" s="472">
        <v>1006817010.5847577</v>
      </c>
      <c r="G69" s="472">
        <v>115466497.98439837</v>
      </c>
      <c r="H69" s="471">
        <v>0.12954106869534976</v>
      </c>
      <c r="I69" s="346"/>
      <c r="J69" s="352"/>
      <c r="K69" s="352"/>
      <c r="L69" s="291" t="s">
        <v>60</v>
      </c>
      <c r="M69" s="363" t="s">
        <v>287</v>
      </c>
      <c r="N69" s="364">
        <v>337159807.62191141</v>
      </c>
      <c r="O69" s="364">
        <v>27709808.497831702</v>
      </c>
      <c r="P69" s="365">
        <v>8.9545350060644013E-2</v>
      </c>
      <c r="Q69" s="366">
        <v>953349803.0572958</v>
      </c>
      <c r="R69" s="366">
        <v>109126916.04112804</v>
      </c>
      <c r="S69" s="365">
        <v>0.12926315753749298</v>
      </c>
    </row>
    <row r="70" spans="1:19">
      <c r="A70" s="444"/>
      <c r="B70" s="291" t="s">
        <v>143</v>
      </c>
      <c r="C70" s="467">
        <v>654194790.40741885</v>
      </c>
      <c r="D70" s="467">
        <v>66544480.293613315</v>
      </c>
      <c r="E70" s="468">
        <v>0.1132382288383821</v>
      </c>
      <c r="F70" s="469">
        <v>1854162502.8964183</v>
      </c>
      <c r="G70" s="469">
        <v>248380918.88549662</v>
      </c>
      <c r="H70" s="468">
        <v>0.15467914276678318</v>
      </c>
      <c r="I70" s="347"/>
      <c r="J70" s="353"/>
      <c r="K70" s="353"/>
      <c r="L70" s="291" t="s">
        <v>143</v>
      </c>
      <c r="M70" s="367" t="s">
        <v>288</v>
      </c>
      <c r="N70" s="368">
        <v>613896307.51352537</v>
      </c>
      <c r="O70" s="368">
        <v>54760045.140217304</v>
      </c>
      <c r="P70" s="369">
        <v>9.7936851578509648E-2</v>
      </c>
      <c r="Q70" s="370">
        <v>1705115308.3801274</v>
      </c>
      <c r="R70" s="370">
        <v>179261069.72336817</v>
      </c>
      <c r="S70" s="369">
        <v>0.11748243389301416</v>
      </c>
    </row>
    <row r="71" spans="1:19">
      <c r="A71" s="445"/>
      <c r="B71" s="291" t="s">
        <v>162</v>
      </c>
      <c r="C71" s="480">
        <v>48811830.855516285</v>
      </c>
      <c r="D71" s="480">
        <v>4603547.7393521592</v>
      </c>
      <c r="E71" s="471">
        <v>0.10413314914889645</v>
      </c>
      <c r="F71" s="472">
        <v>133531541.07300001</v>
      </c>
      <c r="G71" s="472">
        <v>17563937.63257952</v>
      </c>
      <c r="H71" s="471">
        <v>0.15145555406431391</v>
      </c>
      <c r="I71" s="346"/>
      <c r="J71" s="352"/>
      <c r="K71" s="352"/>
      <c r="L71" s="291" t="s">
        <v>162</v>
      </c>
      <c r="M71" s="363" t="s">
        <v>289</v>
      </c>
      <c r="N71" s="364">
        <v>45936290.694578044</v>
      </c>
      <c r="O71" s="364">
        <v>3624533.5842073187</v>
      </c>
      <c r="P71" s="365">
        <v>8.566256359320365E-2</v>
      </c>
      <c r="Q71" s="366">
        <v>122856376.08870886</v>
      </c>
      <c r="R71" s="366">
        <v>11842867.760540649</v>
      </c>
      <c r="S71" s="365">
        <v>0.10667951980701143</v>
      </c>
    </row>
    <row r="72" spans="1:19">
      <c r="A72" s="443" t="s">
        <v>210</v>
      </c>
      <c r="B72" s="291" t="s">
        <v>163</v>
      </c>
      <c r="C72" s="467">
        <v>122092240.0504114</v>
      </c>
      <c r="D72" s="467">
        <v>12392802.625124231</v>
      </c>
      <c r="E72" s="468">
        <v>0.11297052123502983</v>
      </c>
      <c r="F72" s="469">
        <v>345232144.2592172</v>
      </c>
      <c r="G72" s="469">
        <v>45207059.037629843</v>
      </c>
      <c r="H72" s="468">
        <v>0.15067759752235915</v>
      </c>
      <c r="I72" s="347"/>
      <c r="J72" s="353"/>
      <c r="K72" s="353"/>
      <c r="L72" s="291" t="s">
        <v>163</v>
      </c>
      <c r="M72" s="367" t="s">
        <v>290</v>
      </c>
      <c r="N72" s="368">
        <v>114705808.51624119</v>
      </c>
      <c r="O72" s="368">
        <v>10303076.274782509</v>
      </c>
      <c r="P72" s="369">
        <v>9.8685887366950747E-2</v>
      </c>
      <c r="Q72" s="370">
        <v>318622667.30059338</v>
      </c>
      <c r="R72" s="370">
        <v>33492830.008524954</v>
      </c>
      <c r="S72" s="369">
        <v>0.11746518823358736</v>
      </c>
    </row>
    <row r="73" spans="1:19">
      <c r="A73" s="444"/>
      <c r="B73" s="291" t="s">
        <v>164</v>
      </c>
      <c r="C73" s="480">
        <v>50145144.800915398</v>
      </c>
      <c r="D73" s="480">
        <v>5884162.0068153962</v>
      </c>
      <c r="E73" s="471">
        <v>0.13294241644358057</v>
      </c>
      <c r="F73" s="472">
        <v>136518322.44373897</v>
      </c>
      <c r="G73" s="472">
        <v>19747652.400187999</v>
      </c>
      <c r="H73" s="471">
        <v>0.16911483331236246</v>
      </c>
      <c r="I73" s="346"/>
      <c r="J73" s="352"/>
      <c r="K73" s="352"/>
      <c r="L73" s="291" t="s">
        <v>164</v>
      </c>
      <c r="M73" s="363" t="s">
        <v>291</v>
      </c>
      <c r="N73" s="364">
        <v>46605554.914556772</v>
      </c>
      <c r="O73" s="364">
        <v>4640194.1005896255</v>
      </c>
      <c r="P73" s="365">
        <v>0.11057200535364514</v>
      </c>
      <c r="Q73" s="366">
        <v>124646854.01056099</v>
      </c>
      <c r="R73" s="366">
        <v>14783604.466522783</v>
      </c>
      <c r="S73" s="365">
        <v>0.13456369193409703</v>
      </c>
    </row>
    <row r="74" spans="1:19">
      <c r="A74" s="444"/>
      <c r="B74" s="291" t="s">
        <v>165</v>
      </c>
      <c r="C74" s="467">
        <v>21820738.842786584</v>
      </c>
      <c r="D74" s="467">
        <v>1987215.2985175736</v>
      </c>
      <c r="E74" s="468">
        <v>0.10019476842236581</v>
      </c>
      <c r="F74" s="469">
        <v>57552871.833701707</v>
      </c>
      <c r="G74" s="469">
        <v>6829168.2979286015</v>
      </c>
      <c r="H74" s="468">
        <v>0.13463465444932077</v>
      </c>
      <c r="I74" s="347"/>
      <c r="J74" s="353"/>
      <c r="K74" s="353"/>
      <c r="L74" s="291" t="s">
        <v>165</v>
      </c>
      <c r="M74" s="367" t="s">
        <v>296</v>
      </c>
      <c r="N74" s="368">
        <v>20551049.475637142</v>
      </c>
      <c r="O74" s="368">
        <v>1557002.8091538884</v>
      </c>
      <c r="P74" s="369">
        <v>8.1973201208427243E-2</v>
      </c>
      <c r="Q74" s="370">
        <v>53354107.656799629</v>
      </c>
      <c r="R74" s="370">
        <v>4769382.8493508324</v>
      </c>
      <c r="S74" s="369">
        <v>9.8166303673693167E-2</v>
      </c>
    </row>
    <row r="75" spans="1:19">
      <c r="A75" s="444"/>
      <c r="B75" s="291" t="s">
        <v>166</v>
      </c>
      <c r="C75" s="480">
        <v>138312585.6214903</v>
      </c>
      <c r="D75" s="480">
        <v>14184062.560139596</v>
      </c>
      <c r="E75" s="471">
        <v>0.11426916401099127</v>
      </c>
      <c r="F75" s="472">
        <v>400054184.02835637</v>
      </c>
      <c r="G75" s="472">
        <v>55801060.118429899</v>
      </c>
      <c r="H75" s="471">
        <v>0.16209311184937916</v>
      </c>
      <c r="I75" s="346"/>
      <c r="J75" s="352"/>
      <c r="K75" s="352"/>
      <c r="L75" s="291" t="s">
        <v>166</v>
      </c>
      <c r="M75" s="363" t="s">
        <v>292</v>
      </c>
      <c r="N75" s="364">
        <v>129782069.29455258</v>
      </c>
      <c r="O75" s="364">
        <v>12091357.525670916</v>
      </c>
      <c r="P75" s="365">
        <v>0.1027384178746038</v>
      </c>
      <c r="Q75" s="366">
        <v>366442699.6172151</v>
      </c>
      <c r="R75" s="366">
        <v>39458698.040058434</v>
      </c>
      <c r="S75" s="365">
        <v>0.12067470533645536</v>
      </c>
    </row>
    <row r="76" spans="1:19">
      <c r="A76" s="444"/>
      <c r="B76" s="291" t="s">
        <v>167</v>
      </c>
      <c r="C76" s="467">
        <v>65380450.093568176</v>
      </c>
      <c r="D76" s="467">
        <v>6956062.018792361</v>
      </c>
      <c r="E76" s="468">
        <v>0.11906093068342424</v>
      </c>
      <c r="F76" s="469">
        <v>186757289.99138919</v>
      </c>
      <c r="G76" s="469">
        <v>27148722.213573396</v>
      </c>
      <c r="H76" s="468">
        <v>0.17009564456067272</v>
      </c>
      <c r="I76" s="347"/>
      <c r="J76" s="353"/>
      <c r="K76" s="353"/>
      <c r="L76" s="291" t="s">
        <v>167</v>
      </c>
      <c r="M76" s="367" t="s">
        <v>293</v>
      </c>
      <c r="N76" s="368">
        <v>61242483.216522738</v>
      </c>
      <c r="O76" s="368">
        <v>6010480.2418693975</v>
      </c>
      <c r="P76" s="369">
        <v>0.10882242030273069</v>
      </c>
      <c r="Q76" s="370">
        <v>170685011.83890083</v>
      </c>
      <c r="R76" s="370">
        <v>19874291.483776867</v>
      </c>
      <c r="S76" s="369">
        <v>0.1317830154048569</v>
      </c>
    </row>
    <row r="77" spans="1:19">
      <c r="A77" s="444"/>
      <c r="B77" s="291" t="s">
        <v>168</v>
      </c>
      <c r="C77" s="480">
        <v>81546389.932175696</v>
      </c>
      <c r="D77" s="480">
        <v>8586505.6717841476</v>
      </c>
      <c r="E77" s="471">
        <v>0.11768803855471011</v>
      </c>
      <c r="F77" s="472">
        <v>226441059.51464328</v>
      </c>
      <c r="G77" s="472">
        <v>29594849.126243383</v>
      </c>
      <c r="H77" s="471">
        <v>0.15034502857763626</v>
      </c>
      <c r="I77" s="346"/>
      <c r="J77" s="352"/>
      <c r="K77" s="352"/>
      <c r="L77" s="291" t="s">
        <v>168</v>
      </c>
      <c r="M77" s="363" t="s">
        <v>294</v>
      </c>
      <c r="N77" s="364">
        <v>76354974.218823299</v>
      </c>
      <c r="O77" s="364">
        <v>7052668.2159269452</v>
      </c>
      <c r="P77" s="365">
        <v>0.10176671777173177</v>
      </c>
      <c r="Q77" s="366">
        <v>208751050.24020034</v>
      </c>
      <c r="R77" s="366">
        <v>21932390.348326862</v>
      </c>
      <c r="S77" s="365">
        <v>0.11739935593703994</v>
      </c>
    </row>
    <row r="78" spans="1:19">
      <c r="A78" s="444"/>
      <c r="B78" s="291" t="s">
        <v>169</v>
      </c>
      <c r="C78" s="467">
        <v>126085410.21061873</v>
      </c>
      <c r="D78" s="467">
        <v>11950122.373090595</v>
      </c>
      <c r="E78" s="468">
        <v>0.10470138201343675</v>
      </c>
      <c r="F78" s="469">
        <v>368075089.75237155</v>
      </c>
      <c r="G78" s="469">
        <v>46488470.058924198</v>
      </c>
      <c r="H78" s="468">
        <v>0.14455971490119632</v>
      </c>
      <c r="I78" s="347"/>
      <c r="J78" s="353"/>
      <c r="K78" s="353"/>
      <c r="L78" s="291" t="s">
        <v>169</v>
      </c>
      <c r="M78" s="367" t="s">
        <v>295</v>
      </c>
      <c r="N78" s="368">
        <v>118718077.18267472</v>
      </c>
      <c r="O78" s="368">
        <v>9480732.3880258799</v>
      </c>
      <c r="P78" s="369">
        <v>8.6790212686406382E-2</v>
      </c>
      <c r="Q78" s="370">
        <v>339756541.62714815</v>
      </c>
      <c r="R78" s="370">
        <v>33107004.766266823</v>
      </c>
      <c r="S78" s="369">
        <v>0.10796365487839163</v>
      </c>
    </row>
    <row r="79" spans="1:19">
      <c r="A79" s="444"/>
      <c r="B79" s="291" t="s">
        <v>170</v>
      </c>
      <c r="C79" s="480">
        <v>543577194.74721646</v>
      </c>
      <c r="D79" s="480">
        <v>54332120.358487546</v>
      </c>
      <c r="E79" s="471">
        <v>0.11105297365818352</v>
      </c>
      <c r="F79" s="472">
        <v>1532370834.9333692</v>
      </c>
      <c r="G79" s="472">
        <v>193970402.33622479</v>
      </c>
      <c r="H79" s="471">
        <v>0.14492703200926824</v>
      </c>
      <c r="I79" s="346"/>
      <c r="J79" s="352"/>
      <c r="K79" s="352"/>
      <c r="L79" s="291" t="s">
        <v>170</v>
      </c>
      <c r="M79" s="363" t="s">
        <v>297</v>
      </c>
      <c r="N79" s="364">
        <v>509246837.98843509</v>
      </c>
      <c r="O79" s="364">
        <v>40712849.208356559</v>
      </c>
      <c r="P79" s="365">
        <v>8.6894121202093708E-2</v>
      </c>
      <c r="Q79" s="366">
        <v>1414813396.3741853</v>
      </c>
      <c r="R79" s="366">
        <v>133680169.93404984</v>
      </c>
      <c r="S79" s="365">
        <v>0.10434525244927478</v>
      </c>
    </row>
    <row r="80" spans="1:19">
      <c r="A80" s="444"/>
      <c r="B80" s="291" t="s">
        <v>198</v>
      </c>
      <c r="C80" s="467">
        <v>37117815.730419345</v>
      </c>
      <c r="D80" s="467">
        <v>2911053.1436457112</v>
      </c>
      <c r="E80" s="468">
        <v>8.5101685266506258E-2</v>
      </c>
      <c r="F80" s="469">
        <v>103196077.59675483</v>
      </c>
      <c r="G80" s="469">
        <v>10816829.930134922</v>
      </c>
      <c r="H80" s="468">
        <v>0.11709155685236705</v>
      </c>
      <c r="I80" s="347"/>
      <c r="J80" s="353"/>
      <c r="K80" s="353"/>
      <c r="L80" s="291" t="s">
        <v>198</v>
      </c>
      <c r="M80" s="367" t="s">
        <v>298</v>
      </c>
      <c r="N80" s="368">
        <v>35124046.625772506</v>
      </c>
      <c r="O80" s="368">
        <v>2071564.2215463854</v>
      </c>
      <c r="P80" s="369">
        <v>6.2674996577004857E-2</v>
      </c>
      <c r="Q80" s="370">
        <v>96166534.055156514</v>
      </c>
      <c r="R80" s="370">
        <v>6656174.472537607</v>
      </c>
      <c r="S80" s="369">
        <v>7.4362057124727501E-2</v>
      </c>
    </row>
    <row r="81" spans="1:26">
      <c r="A81" s="444"/>
      <c r="B81" s="291" t="s">
        <v>171</v>
      </c>
      <c r="C81" s="480">
        <v>37389142.075255007</v>
      </c>
      <c r="D81" s="480">
        <v>3514613.77353172</v>
      </c>
      <c r="E81" s="471">
        <v>0.10375388085781617</v>
      </c>
      <c r="F81" s="472">
        <v>97538963.570581451</v>
      </c>
      <c r="G81" s="472">
        <v>12666216.193039909</v>
      </c>
      <c r="H81" s="471">
        <v>0.14923773041888777</v>
      </c>
      <c r="I81" s="346"/>
      <c r="J81" s="352"/>
      <c r="K81" s="352"/>
      <c r="L81" s="291" t="s">
        <v>171</v>
      </c>
      <c r="M81" s="363" t="s">
        <v>299</v>
      </c>
      <c r="N81" s="364">
        <v>35122885.575157933</v>
      </c>
      <c r="O81" s="364">
        <v>2481420.6118878499</v>
      </c>
      <c r="P81" s="365">
        <v>7.6020503818688176E-2</v>
      </c>
      <c r="Q81" s="366">
        <v>90069501.448057175</v>
      </c>
      <c r="R81" s="366">
        <v>8260640.557123974</v>
      </c>
      <c r="S81" s="365">
        <v>0.10097488789309732</v>
      </c>
    </row>
    <row r="82" spans="1:26">
      <c r="A82" s="444"/>
      <c r="B82" s="291" t="s">
        <v>172</v>
      </c>
      <c r="C82" s="467">
        <v>328857414.11960363</v>
      </c>
      <c r="D82" s="467">
        <v>35215485.93010217</v>
      </c>
      <c r="E82" s="468">
        <v>0.1199266267839513</v>
      </c>
      <c r="F82" s="469">
        <v>928878413.14495921</v>
      </c>
      <c r="G82" s="469">
        <v>125693111.72679591</v>
      </c>
      <c r="H82" s="468">
        <v>0.1564932917782022</v>
      </c>
      <c r="I82" s="347"/>
      <c r="J82" s="353"/>
      <c r="K82" s="353"/>
      <c r="L82" s="291" t="s">
        <v>172</v>
      </c>
      <c r="M82" s="367" t="s">
        <v>300</v>
      </c>
      <c r="N82" s="368">
        <v>306242947.49386197</v>
      </c>
      <c r="O82" s="368">
        <v>25216428.386034429</v>
      </c>
      <c r="P82" s="369">
        <v>8.9729711153555214E-2</v>
      </c>
      <c r="Q82" s="370">
        <v>851707569.86829221</v>
      </c>
      <c r="R82" s="370">
        <v>83491088.697447777</v>
      </c>
      <c r="S82" s="369">
        <v>0.10868172024921724</v>
      </c>
    </row>
    <row r="83" spans="1:26">
      <c r="A83" s="444"/>
      <c r="B83" s="291" t="s">
        <v>173</v>
      </c>
      <c r="C83" s="480">
        <v>92691416.787795216</v>
      </c>
      <c r="D83" s="480">
        <v>8423142.1227260083</v>
      </c>
      <c r="E83" s="471">
        <v>9.9956266533335822E-2</v>
      </c>
      <c r="F83" s="472">
        <v>272068147.25673759</v>
      </c>
      <c r="G83" s="472">
        <v>29299945.248055518</v>
      </c>
      <c r="H83" s="471">
        <v>0.12069103369232709</v>
      </c>
      <c r="I83" s="346"/>
      <c r="J83" s="352"/>
      <c r="K83" s="352"/>
      <c r="L83" s="291" t="s">
        <v>173</v>
      </c>
      <c r="M83" s="363" t="s">
        <v>301</v>
      </c>
      <c r="N83" s="364">
        <v>87723997.423094183</v>
      </c>
      <c r="O83" s="364">
        <v>7229440.8689968288</v>
      </c>
      <c r="P83" s="365">
        <v>8.981279205058039E-2</v>
      </c>
      <c r="Q83" s="366">
        <v>255031870.26540738</v>
      </c>
      <c r="R83" s="366">
        <v>23050753.209298819</v>
      </c>
      <c r="S83" s="365">
        <v>9.9364782365987156E-2</v>
      </c>
    </row>
    <row r="84" spans="1:26">
      <c r="A84" s="444"/>
      <c r="B84" s="291" t="s">
        <v>174</v>
      </c>
      <c r="C84" s="481">
        <v>15553962.760271728</v>
      </c>
      <c r="D84" s="481">
        <v>1551696.5672245622</v>
      </c>
      <c r="E84" s="481">
        <v>0.11081753095045845</v>
      </c>
      <c r="F84" s="481">
        <v>43439854.683012247</v>
      </c>
      <c r="G84" s="481">
        <v>5796874.1799356937</v>
      </c>
      <c r="H84" s="481">
        <v>0.15399615286738297</v>
      </c>
      <c r="I84" s="349"/>
      <c r="J84" s="355"/>
      <c r="K84" s="355"/>
      <c r="L84" s="291" t="s">
        <v>174</v>
      </c>
      <c r="M84" s="367" t="s">
        <v>302</v>
      </c>
      <c r="N84" s="372">
        <v>14728216.991164148</v>
      </c>
      <c r="O84" s="372">
        <v>1422440.5125913024</v>
      </c>
      <c r="P84" s="372">
        <v>0.10690398376088389</v>
      </c>
      <c r="Q84" s="372">
        <v>40204880.3197999</v>
      </c>
      <c r="R84" s="372">
        <v>4782867.0775127411</v>
      </c>
      <c r="S84" s="372">
        <v>0.13502527495537453</v>
      </c>
    </row>
    <row r="85" spans="1:26">
      <c r="A85" s="444"/>
      <c r="B85" s="291" t="s">
        <v>175</v>
      </c>
      <c r="C85" s="480">
        <v>7841338.1704441393</v>
      </c>
      <c r="D85" s="480">
        <v>605166.59850154538</v>
      </c>
      <c r="E85" s="471">
        <v>8.3630769735754729E-2</v>
      </c>
      <c r="F85" s="472">
        <v>22408908.551388849</v>
      </c>
      <c r="G85" s="472">
        <v>2433959.1682630107</v>
      </c>
      <c r="H85" s="471">
        <v>0.121850580022953</v>
      </c>
      <c r="I85" s="346"/>
      <c r="J85" s="352"/>
      <c r="K85" s="352"/>
      <c r="L85" s="291" t="s">
        <v>175</v>
      </c>
      <c r="M85" s="363" t="s">
        <v>303</v>
      </c>
      <c r="N85" s="364">
        <v>7471987.8558701575</v>
      </c>
      <c r="O85" s="364">
        <v>596919.99278496206</v>
      </c>
      <c r="P85" s="365">
        <v>8.6823869185357172E-2</v>
      </c>
      <c r="Q85" s="366">
        <v>21000250.872246705</v>
      </c>
      <c r="R85" s="366">
        <v>2074545.0709423423</v>
      </c>
      <c r="S85" s="365">
        <v>0.10961520234555079</v>
      </c>
    </row>
    <row r="86" spans="1:26">
      <c r="A86" s="444"/>
      <c r="B86" s="345" t="s">
        <v>213</v>
      </c>
      <c r="C86" s="467">
        <v>23815737.818871811</v>
      </c>
      <c r="D86" s="467">
        <v>2157587.0799790472</v>
      </c>
      <c r="E86" s="468">
        <v>9.9620097116811843E-2</v>
      </c>
      <c r="F86" s="469">
        <v>64531438.835196249</v>
      </c>
      <c r="G86" s="469">
        <v>7264189.5741213635</v>
      </c>
      <c r="H86" s="468">
        <v>0.12684718871347825</v>
      </c>
      <c r="I86" s="347"/>
      <c r="J86" s="353"/>
      <c r="K86" s="353"/>
      <c r="L86" s="345" t="s">
        <v>213</v>
      </c>
      <c r="M86" s="367" t="s">
        <v>304</v>
      </c>
      <c r="N86" s="368">
        <v>22497711.383384198</v>
      </c>
      <c r="O86" s="368">
        <v>1670953.2765295245</v>
      </c>
      <c r="P86" s="369">
        <v>8.0231079074163089E-2</v>
      </c>
      <c r="Q86" s="370">
        <v>60257408.028752357</v>
      </c>
      <c r="R86" s="370">
        <v>5162328.0108295083</v>
      </c>
      <c r="S86" s="369">
        <v>9.3698530052958695E-2</v>
      </c>
    </row>
    <row r="87" spans="1:26">
      <c r="A87" s="444"/>
      <c r="B87" s="291" t="s">
        <v>144</v>
      </c>
      <c r="C87" s="480">
        <v>495268007.68366188</v>
      </c>
      <c r="D87" s="480">
        <v>46677280.473043203</v>
      </c>
      <c r="E87" s="471">
        <v>0.10405315500676336</v>
      </c>
      <c r="F87" s="472">
        <v>1354807377.230725</v>
      </c>
      <c r="G87" s="472">
        <v>167534358.08076692</v>
      </c>
      <c r="H87" s="471">
        <v>0.14110853643479163</v>
      </c>
      <c r="I87" s="348"/>
      <c r="J87" s="354"/>
      <c r="K87" s="354"/>
      <c r="L87" s="291" t="s">
        <v>144</v>
      </c>
      <c r="M87" s="363" t="s">
        <v>305</v>
      </c>
      <c r="N87" s="364">
        <v>464446450.2670086</v>
      </c>
      <c r="O87" s="364">
        <v>34098951.518924832</v>
      </c>
      <c r="P87" s="365">
        <v>7.9235853857920591E-2</v>
      </c>
      <c r="Q87" s="366">
        <v>1249877939.5178466</v>
      </c>
      <c r="R87" s="366">
        <v>109985164.23447704</v>
      </c>
      <c r="S87" s="365">
        <v>9.648728952346898E-2</v>
      </c>
    </row>
    <row r="88" spans="1:26">
      <c r="A88" s="444"/>
      <c r="B88" s="291" t="s">
        <v>199</v>
      </c>
      <c r="C88" s="467">
        <v>29254793.562691689</v>
      </c>
      <c r="D88" s="467">
        <v>2906585.7190649286</v>
      </c>
      <c r="E88" s="468">
        <v>0.11031436127706076</v>
      </c>
      <c r="F88" s="469">
        <v>76735234.048116907</v>
      </c>
      <c r="G88" s="469">
        <v>10200130.032015517</v>
      </c>
      <c r="H88" s="468">
        <v>0.15330448765131716</v>
      </c>
      <c r="I88" s="347"/>
      <c r="J88" s="353"/>
      <c r="K88" s="353"/>
      <c r="L88" s="291" t="s">
        <v>199</v>
      </c>
      <c r="M88" s="367" t="s">
        <v>306</v>
      </c>
      <c r="N88" s="368">
        <v>27347893.036975753</v>
      </c>
      <c r="O88" s="368">
        <v>2340072.9728004709</v>
      </c>
      <c r="P88" s="369">
        <v>9.3573648834458803E-2</v>
      </c>
      <c r="Q88" s="370">
        <v>70486002.39147085</v>
      </c>
      <c r="R88" s="370">
        <v>7539700.482790947</v>
      </c>
      <c r="S88" s="369">
        <v>0.11977987990031976</v>
      </c>
    </row>
    <row r="89" spans="1:26">
      <c r="A89" s="444"/>
      <c r="B89" s="291" t="s">
        <v>200</v>
      </c>
      <c r="C89" s="480">
        <v>156827398.44531995</v>
      </c>
      <c r="D89" s="480">
        <v>14346307.52941373</v>
      </c>
      <c r="E89" s="471">
        <v>0.10068920329842972</v>
      </c>
      <c r="F89" s="472">
        <v>440799927.97825301</v>
      </c>
      <c r="G89" s="472">
        <v>54066519.52910912</v>
      </c>
      <c r="H89" s="471">
        <v>0.13980307454151317</v>
      </c>
      <c r="I89" s="346"/>
      <c r="J89" s="352"/>
      <c r="K89" s="352"/>
      <c r="L89" s="291" t="s">
        <v>200</v>
      </c>
      <c r="M89" s="363" t="s">
        <v>307</v>
      </c>
      <c r="N89" s="364">
        <v>147283636.17796114</v>
      </c>
      <c r="O89" s="364">
        <v>9802818.6315303743</v>
      </c>
      <c r="P89" s="365">
        <v>7.1303173828012142E-2</v>
      </c>
      <c r="Q89" s="366">
        <v>407053087.53295708</v>
      </c>
      <c r="R89" s="366">
        <v>34464851.107666731</v>
      </c>
      <c r="S89" s="365">
        <v>9.2501178884045257E-2</v>
      </c>
    </row>
    <row r="90" spans="1:26">
      <c r="A90" s="444"/>
      <c r="B90" s="291" t="s">
        <v>201</v>
      </c>
      <c r="C90" s="467">
        <v>44348501.461849503</v>
      </c>
      <c r="D90" s="467">
        <v>4118763.4971473068</v>
      </c>
      <c r="E90" s="468">
        <v>0.10238106697988274</v>
      </c>
      <c r="F90" s="469">
        <v>119083000.15638843</v>
      </c>
      <c r="G90" s="469">
        <v>14503844.348132402</v>
      </c>
      <c r="H90" s="468">
        <v>0.13868771684029402</v>
      </c>
      <c r="I90" s="347"/>
      <c r="J90" s="353"/>
      <c r="K90" s="353"/>
      <c r="L90" s="291" t="s">
        <v>201</v>
      </c>
      <c r="M90" s="367" t="s">
        <v>308</v>
      </c>
      <c r="N90" s="368">
        <v>41652999.652568057</v>
      </c>
      <c r="O90" s="368">
        <v>3048998.7144352868</v>
      </c>
      <c r="P90" s="369">
        <v>7.8981417478505622E-2</v>
      </c>
      <c r="Q90" s="370">
        <v>109974193.21284273</v>
      </c>
      <c r="R90" s="370">
        <v>9803787.2491322756</v>
      </c>
      <c r="S90" s="369">
        <v>9.7871094309870052E-2</v>
      </c>
    </row>
    <row r="91" spans="1:26">
      <c r="A91" s="444"/>
      <c r="B91" s="291" t="s">
        <v>202</v>
      </c>
      <c r="C91" s="480">
        <v>37340672.851543918</v>
      </c>
      <c r="D91" s="480">
        <v>3982589.5733311661</v>
      </c>
      <c r="E91" s="471">
        <v>0.11938904103439074</v>
      </c>
      <c r="F91" s="472">
        <v>98886405.613524795</v>
      </c>
      <c r="G91" s="472">
        <v>13600623.769927323</v>
      </c>
      <c r="H91" s="471">
        <v>0.15947117416205456</v>
      </c>
      <c r="I91" s="346"/>
      <c r="J91" s="352"/>
      <c r="K91" s="352"/>
      <c r="L91" s="291" t="s">
        <v>202</v>
      </c>
      <c r="M91" s="363" t="s">
        <v>309</v>
      </c>
      <c r="N91" s="364">
        <v>34794064.908377878</v>
      </c>
      <c r="O91" s="364">
        <v>3115466.061198879</v>
      </c>
      <c r="P91" s="365">
        <v>9.8346081410614961E-2</v>
      </c>
      <c r="Q91" s="366">
        <v>90667228.72310999</v>
      </c>
      <c r="R91" s="366">
        <v>9811098.2946444154</v>
      </c>
      <c r="S91" s="365">
        <v>0.12134019081366275</v>
      </c>
      <c r="T91" s="292"/>
      <c r="U91" s="292"/>
      <c r="V91" s="292"/>
      <c r="W91" s="292"/>
      <c r="X91" s="292"/>
      <c r="Y91" s="292"/>
      <c r="Z91" s="292"/>
    </row>
    <row r="92" spans="1:26">
      <c r="A92" s="444"/>
      <c r="B92" s="291" t="s">
        <v>203</v>
      </c>
      <c r="C92" s="467">
        <v>89422672.734870046</v>
      </c>
      <c r="D92" s="467">
        <v>8205215.5737106353</v>
      </c>
      <c r="E92" s="468">
        <v>0.1010277329592955</v>
      </c>
      <c r="F92" s="469">
        <v>249061560.94500336</v>
      </c>
      <c r="G92" s="469">
        <v>28713985.378413975</v>
      </c>
      <c r="H92" s="468">
        <v>0.13031223649536622</v>
      </c>
      <c r="I92" s="347"/>
      <c r="J92" s="353"/>
      <c r="K92" s="353"/>
      <c r="L92" s="291" t="s">
        <v>203</v>
      </c>
      <c r="M92" s="367" t="s">
        <v>310</v>
      </c>
      <c r="N92" s="368">
        <v>84110718.868641272</v>
      </c>
      <c r="O92" s="368">
        <v>6031823.5877524614</v>
      </c>
      <c r="P92" s="369">
        <v>7.7252931999780186E-2</v>
      </c>
      <c r="Q92" s="370">
        <v>230368733.49019563</v>
      </c>
      <c r="R92" s="370">
        <v>16935418.962668747</v>
      </c>
      <c r="S92" s="369">
        <v>7.9347589199738333E-2</v>
      </c>
      <c r="T92" s="292"/>
      <c r="U92" s="292"/>
      <c r="V92" s="292"/>
      <c r="W92" s="292"/>
      <c r="X92" s="292"/>
      <c r="Y92" s="292"/>
      <c r="Z92" s="292"/>
    </row>
    <row r="93" spans="1:26">
      <c r="A93" s="444"/>
      <c r="B93" s="291" t="s">
        <v>204</v>
      </c>
      <c r="C93" s="480">
        <v>74725641.306024194</v>
      </c>
      <c r="D93" s="480">
        <v>7003880.9105110615</v>
      </c>
      <c r="E93" s="471">
        <v>0.10342142421588763</v>
      </c>
      <c r="F93" s="472">
        <v>198254130.41667432</v>
      </c>
      <c r="G93" s="472">
        <v>24850485.309852839</v>
      </c>
      <c r="H93" s="471">
        <v>0.14331005149600082</v>
      </c>
      <c r="I93" s="346"/>
      <c r="J93" s="352"/>
      <c r="K93" s="352"/>
      <c r="L93" s="291" t="s">
        <v>204</v>
      </c>
      <c r="M93" s="363" t="s">
        <v>311</v>
      </c>
      <c r="N93" s="364">
        <v>69961825.909825817</v>
      </c>
      <c r="O93" s="364">
        <v>5265244.8653544411</v>
      </c>
      <c r="P93" s="365">
        <v>8.1383664798843042E-2</v>
      </c>
      <c r="Q93" s="366">
        <v>182845662.04187539</v>
      </c>
      <c r="R93" s="366">
        <v>16881700.504288852</v>
      </c>
      <c r="S93" s="365">
        <v>0.10171907411637426</v>
      </c>
      <c r="T93" s="292"/>
      <c r="U93" s="292"/>
      <c r="V93" s="292"/>
      <c r="W93" s="292"/>
      <c r="X93" s="292"/>
      <c r="Y93" s="292"/>
      <c r="Z93" s="292"/>
    </row>
    <row r="94" spans="1:26" s="267" customFormat="1">
      <c r="A94" s="444"/>
      <c r="B94" s="291" t="s">
        <v>205</v>
      </c>
      <c r="C94" s="467">
        <v>27775870.682911638</v>
      </c>
      <c r="D94" s="467">
        <v>2682284.2915090322</v>
      </c>
      <c r="E94" s="468">
        <v>0.1068912290842579</v>
      </c>
      <c r="F94" s="469">
        <v>75847357.105775982</v>
      </c>
      <c r="G94" s="469">
        <v>9471722.0817500725</v>
      </c>
      <c r="H94" s="468">
        <v>0.14269877912763629</v>
      </c>
      <c r="I94" s="347"/>
      <c r="J94" s="353"/>
      <c r="K94" s="353"/>
      <c r="L94" s="291" t="s">
        <v>205</v>
      </c>
      <c r="M94" s="367" t="s">
        <v>312</v>
      </c>
      <c r="N94" s="368">
        <v>26039775.496959068</v>
      </c>
      <c r="O94" s="368">
        <v>2056877.181002304</v>
      </c>
      <c r="P94" s="369">
        <v>8.5764328977444015E-2</v>
      </c>
      <c r="Q94" s="370">
        <v>69985785.438209802</v>
      </c>
      <c r="R94" s="370">
        <v>6654957.3760584146</v>
      </c>
      <c r="S94" s="369">
        <v>0.10508243109544368</v>
      </c>
      <c r="T94"/>
      <c r="U94"/>
      <c r="V94"/>
      <c r="W94"/>
      <c r="X94"/>
      <c r="Y94"/>
      <c r="Z94"/>
    </row>
    <row r="95" spans="1:26">
      <c r="A95" s="444"/>
      <c r="B95" s="291" t="s">
        <v>206</v>
      </c>
      <c r="C95" s="480">
        <v>12128907.123529157</v>
      </c>
      <c r="D95" s="480">
        <v>1270919.9976352565</v>
      </c>
      <c r="E95" s="471">
        <v>0.11704931889303802</v>
      </c>
      <c r="F95" s="472">
        <v>32509009.215217471</v>
      </c>
      <c r="G95" s="472">
        <v>4348380.5770126209</v>
      </c>
      <c r="H95" s="471">
        <v>0.15441347680403972</v>
      </c>
      <c r="I95" s="346"/>
      <c r="J95" s="352"/>
      <c r="K95" s="352"/>
      <c r="L95" s="291" t="s">
        <v>206</v>
      </c>
      <c r="M95" s="363" t="s">
        <v>313</v>
      </c>
      <c r="N95" s="364">
        <v>11271097.400532871</v>
      </c>
      <c r="O95" s="364">
        <v>962553.61037620716</v>
      </c>
      <c r="P95" s="365">
        <v>9.3374353349046479E-2</v>
      </c>
      <c r="Q95" s="366">
        <v>29735282.655567266</v>
      </c>
      <c r="R95" s="366">
        <v>3024834.0396927893</v>
      </c>
      <c r="S95" s="365">
        <v>0.11324534766125488</v>
      </c>
    </row>
    <row r="96" spans="1:26">
      <c r="A96" s="444"/>
      <c r="B96" s="291" t="s">
        <v>207</v>
      </c>
      <c r="C96" s="467">
        <v>11777491.037692742</v>
      </c>
      <c r="D96" s="467">
        <v>1014258.1055007018</v>
      </c>
      <c r="E96" s="468">
        <v>9.4233592442948086E-2</v>
      </c>
      <c r="F96" s="469">
        <v>31121793.232338835</v>
      </c>
      <c r="G96" s="469">
        <v>3723334.4951477721</v>
      </c>
      <c r="H96" s="468">
        <v>0.13589576446114701</v>
      </c>
      <c r="I96" s="347"/>
      <c r="J96" s="353"/>
      <c r="K96" s="353"/>
      <c r="L96" s="291" t="s">
        <v>207</v>
      </c>
      <c r="M96" s="367" t="s">
        <v>314</v>
      </c>
      <c r="N96" s="368">
        <v>11112829.701921595</v>
      </c>
      <c r="O96" s="368">
        <v>681492.13519915938</v>
      </c>
      <c r="P96" s="369">
        <v>6.53312320534256E-2</v>
      </c>
      <c r="Q96" s="370">
        <v>28949454.898600653</v>
      </c>
      <c r="R96" s="370">
        <v>2408846.8096115887</v>
      </c>
      <c r="S96" s="369">
        <v>9.0760799508996556E-2</v>
      </c>
      <c r="T96" s="292"/>
      <c r="U96" s="292"/>
      <c r="V96" s="292"/>
      <c r="W96" s="292"/>
      <c r="X96" s="292"/>
      <c r="Y96" s="292"/>
      <c r="Z96" s="292"/>
    </row>
    <row r="97" spans="1:26">
      <c r="A97" s="444"/>
      <c r="B97" s="273" t="s">
        <v>208</v>
      </c>
      <c r="C97" s="482">
        <v>11666058.477252958</v>
      </c>
      <c r="D97" s="482">
        <v>1146475.2752260715</v>
      </c>
      <c r="E97" s="482">
        <v>0.10898485740434768</v>
      </c>
      <c r="F97" s="482">
        <v>32508958.519432623</v>
      </c>
      <c r="G97" s="482">
        <v>4055332.5594057031</v>
      </c>
      <c r="H97" s="482">
        <v>0.14252428021310315</v>
      </c>
      <c r="I97" s="348"/>
      <c r="J97" s="354"/>
      <c r="K97" s="354"/>
      <c r="L97" s="273" t="s">
        <v>208</v>
      </c>
      <c r="M97" s="363" t="s">
        <v>315</v>
      </c>
      <c r="N97" s="371">
        <v>10871609.113265172</v>
      </c>
      <c r="O97" s="371">
        <v>793603.75927698053</v>
      </c>
      <c r="P97" s="371">
        <v>7.8746114077318477E-2</v>
      </c>
      <c r="Q97" s="371">
        <v>29812509.133016683</v>
      </c>
      <c r="R97" s="371">
        <v>2459969.4079209566</v>
      </c>
      <c r="S97" s="371">
        <v>8.9935685411470415E-2</v>
      </c>
    </row>
    <row r="98" spans="1:26">
      <c r="A98" s="444"/>
      <c r="B98" s="291" t="s">
        <v>145</v>
      </c>
      <c r="C98" s="467">
        <v>136885966.69732338</v>
      </c>
      <c r="D98" s="467">
        <v>13331383.3588503</v>
      </c>
      <c r="E98" s="468">
        <v>0.10789873591600793</v>
      </c>
      <c r="F98" s="469">
        <v>378899888.11624849</v>
      </c>
      <c r="G98" s="469">
        <v>45251226.215607643</v>
      </c>
      <c r="H98" s="468">
        <v>0.13562537897749238</v>
      </c>
      <c r="I98" s="347"/>
      <c r="J98" s="353"/>
      <c r="K98" s="353"/>
      <c r="L98" s="291" t="s">
        <v>145</v>
      </c>
      <c r="M98" s="367" t="s">
        <v>316</v>
      </c>
      <c r="N98" s="368">
        <v>128365566.88982831</v>
      </c>
      <c r="O98" s="368">
        <v>8749944.2850395441</v>
      </c>
      <c r="P98" s="369">
        <v>7.3150514075819753E-2</v>
      </c>
      <c r="Q98" s="370">
        <v>351736883.07167351</v>
      </c>
      <c r="R98" s="370">
        <v>31424223.950514436</v>
      </c>
      <c r="S98" s="369">
        <v>9.8104845549136233E-2</v>
      </c>
      <c r="T98" s="274" t="s">
        <v>209</v>
      </c>
      <c r="U98" s="275">
        <f>(O85-(SUM(O86:O94)))</f>
        <v>-66834286.816743597</v>
      </c>
      <c r="V98" s="275">
        <f>(P85-(SUM(P86:P94)))</f>
        <v>-0.65924831107438542</v>
      </c>
      <c r="W98" s="277">
        <f>(((U98+V98)-(U98))/U98)</f>
        <v>9.8639237245835335E-9</v>
      </c>
      <c r="X98" s="275">
        <f>(R85-(SUM(R86:R94)))</f>
        <v>-215164461.15161461</v>
      </c>
      <c r="Y98" s="275">
        <f>(S85-(SUM(S86:S94)))</f>
        <v>-0.79821205555033092</v>
      </c>
      <c r="Z98" s="277">
        <f>(((X98+Y98)-(X98))/X98)</f>
        <v>3.7097764524836901E-9</v>
      </c>
    </row>
    <row r="99" spans="1:26">
      <c r="A99" s="444"/>
      <c r="B99" s="291" t="s">
        <v>176</v>
      </c>
      <c r="C99" s="480">
        <v>39713272.236000896</v>
      </c>
      <c r="D99" s="480">
        <v>4159487.0055864155</v>
      </c>
      <c r="E99" s="471">
        <v>0.11699139707994251</v>
      </c>
      <c r="F99" s="472">
        <v>110590839.91643557</v>
      </c>
      <c r="G99" s="472">
        <v>13961848.600540429</v>
      </c>
      <c r="H99" s="471">
        <v>0.14448923051361454</v>
      </c>
      <c r="I99" s="346"/>
      <c r="J99" s="352"/>
      <c r="K99" s="352"/>
      <c r="L99" s="291" t="s">
        <v>176</v>
      </c>
      <c r="M99" s="363" t="s">
        <v>317</v>
      </c>
      <c r="N99" s="364">
        <v>37137907.897096291</v>
      </c>
      <c r="O99" s="364">
        <v>2840797.0519727394</v>
      </c>
      <c r="P99" s="365">
        <v>8.2829048335908415E-2</v>
      </c>
      <c r="Q99" s="366">
        <v>102347884.77386111</v>
      </c>
      <c r="R99" s="366">
        <v>9700580.1117691994</v>
      </c>
      <c r="S99" s="365">
        <v>0.10470439638961611</v>
      </c>
    </row>
    <row r="100" spans="1:26">
      <c r="A100" s="444"/>
      <c r="B100" s="291" t="s">
        <v>177</v>
      </c>
      <c r="C100" s="467">
        <v>97172694.461323291</v>
      </c>
      <c r="D100" s="467">
        <v>9171896.3532640785</v>
      </c>
      <c r="E100" s="468">
        <v>0.10422514966286546</v>
      </c>
      <c r="F100" s="469">
        <v>268309048.19981298</v>
      </c>
      <c r="G100" s="469">
        <v>31289377.615067303</v>
      </c>
      <c r="H100" s="468">
        <v>0.13201173361634505</v>
      </c>
      <c r="I100" s="347"/>
      <c r="J100" s="353"/>
      <c r="K100" s="353"/>
      <c r="L100" s="291" t="s">
        <v>177</v>
      </c>
      <c r="M100" s="367" t="s">
        <v>318</v>
      </c>
      <c r="N100" s="368">
        <v>91227658.992732733</v>
      </c>
      <c r="O100" s="368">
        <v>5909147.2330670059</v>
      </c>
      <c r="P100" s="369">
        <v>6.925984890257432E-2</v>
      </c>
      <c r="Q100" s="370">
        <v>249388998.29781243</v>
      </c>
      <c r="R100" s="370">
        <v>21723643.838745117</v>
      </c>
      <c r="S100" s="369">
        <v>9.541919054992129E-2</v>
      </c>
    </row>
    <row r="101" spans="1:26">
      <c r="A101" s="444"/>
      <c r="B101" s="291" t="s">
        <v>146</v>
      </c>
      <c r="C101" s="480">
        <v>239490228.04061618</v>
      </c>
      <c r="D101" s="480">
        <v>17059812.267147154</v>
      </c>
      <c r="E101" s="471">
        <v>7.669729972775606E-2</v>
      </c>
      <c r="F101" s="472">
        <v>750890557.5063014</v>
      </c>
      <c r="G101" s="472">
        <v>69512394.359034181</v>
      </c>
      <c r="H101" s="471">
        <v>0.10201734971657782</v>
      </c>
      <c r="I101" s="346"/>
      <c r="J101" s="352"/>
      <c r="K101" s="352"/>
      <c r="L101" s="291" t="s">
        <v>146</v>
      </c>
      <c r="M101" s="363" t="s">
        <v>319</v>
      </c>
      <c r="N101" s="364">
        <v>228866786.37090957</v>
      </c>
      <c r="O101" s="364">
        <v>14025863.933531672</v>
      </c>
      <c r="P101" s="365">
        <v>6.5284880433428352E-2</v>
      </c>
      <c r="Q101" s="366">
        <v>707130125.13405061</v>
      </c>
      <c r="R101" s="366">
        <v>44789360.703179121</v>
      </c>
      <c r="S101" s="365">
        <v>6.7622835719110846E-2</v>
      </c>
    </row>
    <row r="102" spans="1:26">
      <c r="A102" s="444"/>
      <c r="B102" s="291" t="s">
        <v>178</v>
      </c>
      <c r="C102" s="467">
        <v>59820996.372826934</v>
      </c>
      <c r="D102" s="467">
        <v>4189959.7070609108</v>
      </c>
      <c r="E102" s="468">
        <v>7.5316944608355807E-2</v>
      </c>
      <c r="F102" s="469">
        <v>188872440.62287086</v>
      </c>
      <c r="G102" s="469">
        <v>17326102.13293156</v>
      </c>
      <c r="H102" s="468">
        <v>0.10099954499435548</v>
      </c>
      <c r="I102" s="347"/>
      <c r="J102" s="353"/>
      <c r="K102" s="353"/>
      <c r="L102" s="291" t="s">
        <v>178</v>
      </c>
      <c r="M102" s="367" t="s">
        <v>320</v>
      </c>
      <c r="N102" s="368">
        <v>57154965.641931608</v>
      </c>
      <c r="O102" s="368">
        <v>3523697.8966996968</v>
      </c>
      <c r="P102" s="369">
        <v>6.570230473459153E-2</v>
      </c>
      <c r="Q102" s="370">
        <v>177605317.77385983</v>
      </c>
      <c r="R102" s="370">
        <v>10562170.694610566</v>
      </c>
      <c r="S102" s="369">
        <v>6.3230194589183719E-2</v>
      </c>
    </row>
    <row r="103" spans="1:26">
      <c r="A103" s="444"/>
      <c r="B103" s="291" t="s">
        <v>179</v>
      </c>
      <c r="C103" s="480">
        <v>122115208.24716641</v>
      </c>
      <c r="D103" s="480">
        <v>8619847.6369072795</v>
      </c>
      <c r="E103" s="471">
        <v>7.5948898620690486E-2</v>
      </c>
      <c r="F103" s="472">
        <v>385420839.37245727</v>
      </c>
      <c r="G103" s="472">
        <v>34433155.166669786</v>
      </c>
      <c r="H103" s="471">
        <v>9.810359940288188E-2</v>
      </c>
      <c r="I103" s="346"/>
      <c r="J103" s="352"/>
      <c r="K103" s="352"/>
      <c r="L103" s="291" t="s">
        <v>179</v>
      </c>
      <c r="M103" s="363" t="s">
        <v>321</v>
      </c>
      <c r="N103" s="364">
        <v>116689324.56332771</v>
      </c>
      <c r="O103" s="364">
        <v>6721176.3237632811</v>
      </c>
      <c r="P103" s="365">
        <v>6.1119300737166822E-2</v>
      </c>
      <c r="Q103" s="366">
        <v>363369313.76087016</v>
      </c>
      <c r="R103" s="366">
        <v>21621144.869940579</v>
      </c>
      <c r="S103" s="365">
        <v>6.3266307878422204E-2</v>
      </c>
    </row>
    <row r="104" spans="1:26">
      <c r="A104" s="444"/>
      <c r="B104" s="291" t="s">
        <v>180</v>
      </c>
      <c r="C104" s="467">
        <v>33693186.230826691</v>
      </c>
      <c r="D104" s="467">
        <v>2525077.0925519466</v>
      </c>
      <c r="E104" s="468">
        <v>8.1014766771691241E-2</v>
      </c>
      <c r="F104" s="469">
        <v>101787162.35785159</v>
      </c>
      <c r="G104" s="469">
        <v>10730871.334793523</v>
      </c>
      <c r="H104" s="468">
        <v>0.1178487638166171</v>
      </c>
      <c r="I104" s="347"/>
      <c r="J104" s="353"/>
      <c r="K104" s="353"/>
      <c r="L104" s="291" t="s">
        <v>180</v>
      </c>
      <c r="M104" s="367" t="s">
        <v>322</v>
      </c>
      <c r="N104" s="368">
        <v>32134354.16328973</v>
      </c>
      <c r="O104" s="368">
        <v>2216965.3860508353</v>
      </c>
      <c r="P104" s="369">
        <v>7.4102903918456253E-2</v>
      </c>
      <c r="Q104" s="370">
        <v>95233501.52222693</v>
      </c>
      <c r="R104" s="370">
        <v>7491974.4913146198</v>
      </c>
      <c r="S104" s="369">
        <v>8.5386871471647793E-2</v>
      </c>
    </row>
    <row r="105" spans="1:26">
      <c r="A105" s="444"/>
      <c r="B105" s="291" t="s">
        <v>181</v>
      </c>
      <c r="C105" s="480">
        <v>13938948.964009319</v>
      </c>
      <c r="D105" s="480">
        <v>977764.74036227167</v>
      </c>
      <c r="E105" s="471">
        <v>7.5437917052238776E-2</v>
      </c>
      <c r="F105" s="472">
        <v>43833590.520184577</v>
      </c>
      <c r="G105" s="472">
        <v>3524594.4929672331</v>
      </c>
      <c r="H105" s="471">
        <v>8.7439401631024621E-2</v>
      </c>
      <c r="I105" s="346"/>
      <c r="J105" s="352"/>
      <c r="K105" s="352"/>
      <c r="L105" s="291" t="s">
        <v>181</v>
      </c>
      <c r="M105" s="363" t="s">
        <v>323</v>
      </c>
      <c r="N105" s="364">
        <v>13397302.483128257</v>
      </c>
      <c r="O105" s="364">
        <v>970445.02682584338</v>
      </c>
      <c r="P105" s="365">
        <v>7.809255318476932E-2</v>
      </c>
      <c r="Q105" s="366">
        <v>41650709.492409602</v>
      </c>
      <c r="R105" s="366">
        <v>2668052.799763985</v>
      </c>
      <c r="S105" s="365">
        <v>6.8442046441317433E-2</v>
      </c>
    </row>
    <row r="106" spans="1:26">
      <c r="A106" s="444"/>
      <c r="B106" s="291" t="s">
        <v>182</v>
      </c>
      <c r="C106" s="467">
        <v>9921888.2257898413</v>
      </c>
      <c r="D106" s="467">
        <v>747163.0902645383</v>
      </c>
      <c r="E106" s="468">
        <v>8.1437108929995117E-2</v>
      </c>
      <c r="F106" s="469">
        <v>30976524.632937204</v>
      </c>
      <c r="G106" s="469">
        <v>3497671.2316720895</v>
      </c>
      <c r="H106" s="468">
        <v>0.12728592349166426</v>
      </c>
      <c r="I106" s="347"/>
      <c r="J106" s="353"/>
      <c r="K106" s="353"/>
      <c r="L106" s="291" t="s">
        <v>182</v>
      </c>
      <c r="M106" s="367" t="s">
        <v>324</v>
      </c>
      <c r="N106" s="368">
        <v>9490839.5192352831</v>
      </c>
      <c r="O106" s="368">
        <v>593579.30019096099</v>
      </c>
      <c r="P106" s="369">
        <v>6.6714840926021479E-2</v>
      </c>
      <c r="Q106" s="370">
        <v>29271282.584684197</v>
      </c>
      <c r="R106" s="370">
        <v>2446017.8475495577</v>
      </c>
      <c r="S106" s="369">
        <v>9.1183362830469905E-2</v>
      </c>
    </row>
    <row r="107" spans="1:26">
      <c r="A107" s="444"/>
      <c r="B107" s="291" t="s">
        <v>147</v>
      </c>
      <c r="C107" s="480">
        <v>469787395.02883852</v>
      </c>
      <c r="D107" s="480">
        <v>39117923.361446261</v>
      </c>
      <c r="E107" s="471">
        <v>9.0830499803007142E-2</v>
      </c>
      <c r="F107" s="472">
        <v>1369786390.2160828</v>
      </c>
      <c r="G107" s="472">
        <v>148502619.3216517</v>
      </c>
      <c r="H107" s="471">
        <v>0.12159550700726408</v>
      </c>
      <c r="I107" s="346"/>
      <c r="J107" s="352"/>
      <c r="K107" s="352"/>
      <c r="L107" s="291" t="s">
        <v>147</v>
      </c>
      <c r="M107" s="363" t="s">
        <v>325</v>
      </c>
      <c r="N107" s="364">
        <v>445532109.40284669</v>
      </c>
      <c r="O107" s="364">
        <v>28023829.434860647</v>
      </c>
      <c r="P107" s="365">
        <v>6.7121613580955752E-2</v>
      </c>
      <c r="Q107" s="366">
        <v>1274509829.996464</v>
      </c>
      <c r="R107" s="366">
        <v>95425329.670092583</v>
      </c>
      <c r="S107" s="365">
        <v>8.0931714091465698E-2</v>
      </c>
    </row>
    <row r="108" spans="1:26">
      <c r="A108" s="444"/>
      <c r="B108" s="291" t="s">
        <v>183</v>
      </c>
      <c r="C108" s="467">
        <v>469787395.02883857</v>
      </c>
      <c r="D108" s="467">
        <v>39117923.36144644</v>
      </c>
      <c r="E108" s="468">
        <v>9.0830499803007586E-2</v>
      </c>
      <c r="F108" s="469">
        <v>1369786390.2160826</v>
      </c>
      <c r="G108" s="469">
        <v>148502619.32165146</v>
      </c>
      <c r="H108" s="468">
        <v>0.12159550700726389</v>
      </c>
      <c r="I108" s="347"/>
      <c r="J108" s="353"/>
      <c r="K108" s="353"/>
      <c r="L108" s="291" t="s">
        <v>183</v>
      </c>
      <c r="M108" s="367" t="s">
        <v>326</v>
      </c>
      <c r="N108" s="368">
        <v>445532109.40284669</v>
      </c>
      <c r="O108" s="368">
        <v>28023829.434860647</v>
      </c>
      <c r="P108" s="369">
        <v>6.7121613580955752E-2</v>
      </c>
      <c r="Q108" s="370">
        <v>1274509829.9964638</v>
      </c>
      <c r="R108" s="370">
        <v>95425329.670092583</v>
      </c>
      <c r="S108" s="369">
        <v>8.0931714091465712E-2</v>
      </c>
    </row>
    <row r="109" spans="1:26">
      <c r="A109" s="444"/>
      <c r="B109" s="291" t="s">
        <v>148</v>
      </c>
      <c r="C109" s="480">
        <v>346308521.57994789</v>
      </c>
      <c r="D109" s="480">
        <v>26783654.617888808</v>
      </c>
      <c r="E109" s="471">
        <v>8.3823380860899147E-2</v>
      </c>
      <c r="F109" s="472">
        <v>957397795.50715029</v>
      </c>
      <c r="G109" s="472">
        <v>105566571.21692276</v>
      </c>
      <c r="H109" s="471">
        <v>0.12392897584246708</v>
      </c>
      <c r="I109" s="346"/>
      <c r="J109" s="352"/>
      <c r="K109" s="352"/>
      <c r="L109" s="291" t="s">
        <v>148</v>
      </c>
      <c r="M109" s="363" t="s">
        <v>327</v>
      </c>
      <c r="N109" s="364">
        <v>249707025.74623415</v>
      </c>
      <c r="O109" s="364">
        <v>17909904.961432964</v>
      </c>
      <c r="P109" s="365">
        <v>7.726543324090894E-2</v>
      </c>
      <c r="Q109" s="366">
        <v>675048673.72527134</v>
      </c>
      <c r="R109" s="366">
        <v>56628840.363388658</v>
      </c>
      <c r="S109" s="365">
        <v>9.1570220275019834E-2</v>
      </c>
    </row>
    <row r="110" spans="1:26">
      <c r="A110" s="444"/>
      <c r="B110" s="291" t="s">
        <v>488</v>
      </c>
      <c r="C110" s="467">
        <v>346308521.57994783</v>
      </c>
      <c r="D110" s="467">
        <v>26783654.617888987</v>
      </c>
      <c r="E110" s="468">
        <v>8.3823380860899771E-2</v>
      </c>
      <c r="F110" s="469">
        <v>957397795.50715029</v>
      </c>
      <c r="G110" s="469">
        <v>105566571.21692252</v>
      </c>
      <c r="H110" s="468">
        <v>0.12392897584246676</v>
      </c>
      <c r="I110" s="347"/>
      <c r="J110" s="353"/>
      <c r="K110" s="353"/>
      <c r="L110" s="291" t="s">
        <v>488</v>
      </c>
      <c r="M110" s="291" t="s">
        <v>488</v>
      </c>
      <c r="N110" s="368">
        <v>26134972.355561133</v>
      </c>
      <c r="O110" s="368">
        <v>2308730.5144241937</v>
      </c>
      <c r="P110" s="369">
        <v>9.689864351322415E-2</v>
      </c>
      <c r="Q110" s="370">
        <v>72283777.138478369</v>
      </c>
      <c r="R110" s="370">
        <v>7204033.6424470469</v>
      </c>
      <c r="S110" s="369">
        <v>0.11069548304053106</v>
      </c>
    </row>
    <row r="111" spans="1:26">
      <c r="A111" s="444"/>
      <c r="B111" s="291" t="s">
        <v>149</v>
      </c>
      <c r="C111" s="480">
        <v>24101016.024420395</v>
      </c>
      <c r="D111" s="480">
        <v>2131981.8410173468</v>
      </c>
      <c r="E111" s="471">
        <v>9.7044859742992054E-2</v>
      </c>
      <c r="F111" s="472">
        <v>72600298.31226407</v>
      </c>
      <c r="G111" s="472">
        <v>8653425.1544514298</v>
      </c>
      <c r="H111" s="471">
        <v>0.13532209984835211</v>
      </c>
      <c r="I111" s="347"/>
      <c r="J111" s="353"/>
      <c r="K111" s="353"/>
      <c r="L111" s="291" t="s">
        <v>149</v>
      </c>
      <c r="M111" s="367" t="s">
        <v>328</v>
      </c>
      <c r="N111" s="368">
        <v>22843742.888934612</v>
      </c>
      <c r="O111" s="368">
        <v>1856869.3727783002</v>
      </c>
      <c r="P111" s="369">
        <v>8.8477655871362998E-2</v>
      </c>
      <c r="Q111" s="370">
        <v>67400370.317200169</v>
      </c>
      <c r="R111" s="370">
        <v>5929617.168220751</v>
      </c>
      <c r="S111" s="369">
        <v>9.6462412846152007E-2</v>
      </c>
    </row>
    <row r="112" spans="1:26">
      <c r="A112" s="444"/>
      <c r="B112" s="291" t="s">
        <v>184</v>
      </c>
      <c r="C112" s="467">
        <v>24101016.024420395</v>
      </c>
      <c r="D112" s="467">
        <v>2131981.8410173468</v>
      </c>
      <c r="E112" s="468">
        <v>9.7044859742992054E-2</v>
      </c>
      <c r="F112" s="469">
        <v>72600298.31226407</v>
      </c>
      <c r="G112" s="469">
        <v>8653425.1544514522</v>
      </c>
      <c r="H112" s="468">
        <v>0.1353220998483525</v>
      </c>
      <c r="I112" s="346"/>
      <c r="J112" s="352"/>
      <c r="K112" s="352"/>
      <c r="L112" s="291" t="s">
        <v>184</v>
      </c>
      <c r="M112" s="363" t="s">
        <v>329</v>
      </c>
      <c r="N112" s="364">
        <v>22843742.888934609</v>
      </c>
      <c r="O112" s="364">
        <v>1856869.3727783002</v>
      </c>
      <c r="P112" s="365">
        <v>8.8477655871363012E-2</v>
      </c>
      <c r="Q112" s="366">
        <v>67400370.317200199</v>
      </c>
      <c r="R112" s="366">
        <v>5929617.1682207808</v>
      </c>
      <c r="S112" s="365">
        <v>9.6462412846152493E-2</v>
      </c>
    </row>
    <row r="113" spans="1:19">
      <c r="A113" s="444"/>
      <c r="B113" s="291" t="s">
        <v>150</v>
      </c>
      <c r="C113" s="480">
        <v>85936446.081256911</v>
      </c>
      <c r="D113" s="480">
        <v>9045056.8043524474</v>
      </c>
      <c r="E113" s="471">
        <v>0.11763419661698417</v>
      </c>
      <c r="F113" s="472">
        <v>231175905.3147217</v>
      </c>
      <c r="G113" s="472">
        <v>32042919.15960443</v>
      </c>
      <c r="H113" s="471">
        <v>0.16091216115568205</v>
      </c>
      <c r="I113" s="347"/>
      <c r="J113" s="353"/>
      <c r="K113" s="353"/>
      <c r="L113" s="291" t="s">
        <v>150</v>
      </c>
      <c r="M113" s="367" t="s">
        <v>330</v>
      </c>
      <c r="N113" s="368">
        <v>80205106.166032553</v>
      </c>
      <c r="O113" s="368">
        <v>6800539.1758350283</v>
      </c>
      <c r="P113" s="369">
        <v>9.2644633088608444E-2</v>
      </c>
      <c r="Q113" s="370">
        <v>211448660.79111362</v>
      </c>
      <c r="R113" s="370">
        <v>22263227.047148168</v>
      </c>
      <c r="S113" s="369">
        <v>0.11767939320993476</v>
      </c>
    </row>
    <row r="114" spans="1:19">
      <c r="A114" s="444"/>
      <c r="B114" s="291" t="s">
        <v>185</v>
      </c>
      <c r="C114" s="467">
        <v>85936446.081256866</v>
      </c>
      <c r="D114" s="467">
        <v>9045056.8043524474</v>
      </c>
      <c r="E114" s="468">
        <v>0.11763419661698424</v>
      </c>
      <c r="F114" s="469">
        <v>231175905.31472164</v>
      </c>
      <c r="G114" s="469">
        <v>32042919.159604341</v>
      </c>
      <c r="H114" s="468">
        <v>0.16091216115568155</v>
      </c>
      <c r="I114" s="346"/>
      <c r="J114" s="352"/>
      <c r="K114" s="352"/>
      <c r="L114" s="291" t="s">
        <v>185</v>
      </c>
      <c r="M114" s="363" t="s">
        <v>331</v>
      </c>
      <c r="N114" s="364">
        <v>80205106.166032523</v>
      </c>
      <c r="O114" s="364">
        <v>6800539.1758350283</v>
      </c>
      <c r="P114" s="365">
        <v>9.2644633088608472E-2</v>
      </c>
      <c r="Q114" s="366">
        <v>211448660.7911137</v>
      </c>
      <c r="R114" s="366">
        <v>22263227.047148138</v>
      </c>
      <c r="S114" s="365">
        <v>0.11767939320993452</v>
      </c>
    </row>
    <row r="115" spans="1:19">
      <c r="A115" s="444"/>
      <c r="B115" s="291" t="s">
        <v>151</v>
      </c>
      <c r="C115" s="480">
        <v>59358340.287654944</v>
      </c>
      <c r="D115" s="480">
        <v>4280113.1205024198</v>
      </c>
      <c r="E115" s="471">
        <v>7.7709711089883948E-2</v>
      </c>
      <c r="F115" s="472">
        <v>170337925.25850323</v>
      </c>
      <c r="G115" s="472">
        <v>16396308.011849046</v>
      </c>
      <c r="H115" s="471">
        <v>0.10650991138788629</v>
      </c>
      <c r="I115" s="347"/>
      <c r="J115" s="353"/>
      <c r="K115" s="353"/>
      <c r="L115" s="291" t="s">
        <v>151</v>
      </c>
      <c r="M115" s="367" t="s">
        <v>332</v>
      </c>
      <c r="N115" s="368">
        <v>56978175.974069893</v>
      </c>
      <c r="O115" s="368">
        <v>3465623.5018432066</v>
      </c>
      <c r="P115" s="369">
        <v>6.4762814362889609E-2</v>
      </c>
      <c r="Q115" s="370">
        <v>160267811.47062966</v>
      </c>
      <c r="R115" s="370">
        <v>12337377.068338215</v>
      </c>
      <c r="S115" s="369">
        <v>8.3399856954297621E-2</v>
      </c>
    </row>
    <row r="116" spans="1:19">
      <c r="A116" s="444"/>
      <c r="B116" s="291" t="s">
        <v>186</v>
      </c>
      <c r="C116" s="467">
        <v>59358340.287654944</v>
      </c>
      <c r="D116" s="467">
        <v>4280113.1205024198</v>
      </c>
      <c r="E116" s="468">
        <v>7.7709711089883948E-2</v>
      </c>
      <c r="F116" s="469">
        <v>170337925.25850326</v>
      </c>
      <c r="G116" s="469">
        <v>16396308.011849195</v>
      </c>
      <c r="H116" s="468">
        <v>0.10650991138788735</v>
      </c>
      <c r="I116" s="346"/>
      <c r="J116" s="352"/>
      <c r="K116" s="352"/>
      <c r="L116" s="291" t="s">
        <v>186</v>
      </c>
      <c r="M116" s="363" t="s">
        <v>333</v>
      </c>
      <c r="N116" s="364">
        <v>56978175.974069871</v>
      </c>
      <c r="O116" s="364">
        <v>3465623.5018431991</v>
      </c>
      <c r="P116" s="365">
        <v>6.4762814362889498E-2</v>
      </c>
      <c r="Q116" s="366">
        <v>160267811.4706296</v>
      </c>
      <c r="R116" s="366">
        <v>12337377.068338215</v>
      </c>
      <c r="S116" s="365">
        <v>8.3399856954297663E-2</v>
      </c>
    </row>
    <row r="117" spans="1:19">
      <c r="A117" s="444"/>
      <c r="B117" s="291" t="s">
        <v>152</v>
      </c>
      <c r="C117" s="480">
        <v>135639455.18680906</v>
      </c>
      <c r="D117" s="480">
        <v>12865016.941007212</v>
      </c>
      <c r="E117" s="471">
        <v>0.10478579356437917</v>
      </c>
      <c r="F117" s="472">
        <v>378129179.54448092</v>
      </c>
      <c r="G117" s="472">
        <v>46105047.563174903</v>
      </c>
      <c r="H117" s="471">
        <v>0.13886053187775749</v>
      </c>
      <c r="I117" s="347"/>
      <c r="J117" s="353"/>
      <c r="K117" s="353"/>
      <c r="L117" s="291" t="s">
        <v>152</v>
      </c>
      <c r="M117" s="367" t="s">
        <v>334</v>
      </c>
      <c r="N117" s="368">
        <v>127087548.70424384</v>
      </c>
      <c r="O117" s="368">
        <v>8887627.7929970473</v>
      </c>
      <c r="P117" s="369">
        <v>7.5191486800321408E-2</v>
      </c>
      <c r="Q117" s="370">
        <v>348717091.56281304</v>
      </c>
      <c r="R117" s="370">
        <v>29820146.677511454</v>
      </c>
      <c r="S117" s="369">
        <v>9.3510292763190117E-2</v>
      </c>
    </row>
    <row r="118" spans="1:19">
      <c r="A118" s="444"/>
      <c r="B118" s="291" t="s">
        <v>187</v>
      </c>
      <c r="C118" s="467">
        <v>135639455.18680909</v>
      </c>
      <c r="D118" s="467">
        <v>12865016.941007301</v>
      </c>
      <c r="E118" s="468">
        <v>0.10478579356437995</v>
      </c>
      <c r="F118" s="469">
        <v>378129179.5444811</v>
      </c>
      <c r="G118" s="469">
        <v>46105047.563175261</v>
      </c>
      <c r="H118" s="468">
        <v>0.13886053187775865</v>
      </c>
      <c r="I118" s="346"/>
      <c r="J118" s="352"/>
      <c r="K118" s="352"/>
      <c r="L118" s="291" t="s">
        <v>187</v>
      </c>
      <c r="M118" s="363" t="s">
        <v>335</v>
      </c>
      <c r="N118" s="364">
        <v>127087548.70424384</v>
      </c>
      <c r="O118" s="364">
        <v>8887627.7929970175</v>
      </c>
      <c r="P118" s="365">
        <v>7.5191486800321131E-2</v>
      </c>
      <c r="Q118" s="366">
        <v>348717091.56281298</v>
      </c>
      <c r="R118" s="366">
        <v>29820146.677511334</v>
      </c>
      <c r="S118" s="365">
        <v>9.3510292763189728E-2</v>
      </c>
    </row>
    <row r="119" spans="1:19">
      <c r="A119" s="444"/>
      <c r="B119" s="291" t="s">
        <v>153</v>
      </c>
      <c r="C119" s="480">
        <v>108615201.19634417</v>
      </c>
      <c r="D119" s="480">
        <v>8195481.5056768209</v>
      </c>
      <c r="E119" s="471">
        <v>8.1612272280007961E-2</v>
      </c>
      <c r="F119" s="472">
        <v>317107275.61823565</v>
      </c>
      <c r="G119" s="472">
        <v>30871839.150443494</v>
      </c>
      <c r="H119" s="471">
        <v>0.10785470706006474</v>
      </c>
      <c r="I119" s="347"/>
      <c r="J119" s="353"/>
      <c r="K119" s="353"/>
      <c r="L119" s="291" t="s">
        <v>153</v>
      </c>
      <c r="M119" s="367" t="s">
        <v>336</v>
      </c>
      <c r="N119" s="368">
        <v>104179311.75948633</v>
      </c>
      <c r="O119" s="368">
        <v>6284567.009484157</v>
      </c>
      <c r="P119" s="369">
        <v>6.4197184696005022E-2</v>
      </c>
      <c r="Q119" s="370">
        <v>298864865.93512911</v>
      </c>
      <c r="R119" s="370">
        <v>22073515.226988435</v>
      </c>
      <c r="S119" s="369">
        <v>7.9747850395309461E-2</v>
      </c>
    </row>
    <row r="120" spans="1:19">
      <c r="A120" s="444"/>
      <c r="B120" s="291" t="s">
        <v>188</v>
      </c>
      <c r="C120" s="467">
        <v>108615201.19634412</v>
      </c>
      <c r="D120" s="467">
        <v>8195481.5056767762</v>
      </c>
      <c r="E120" s="468">
        <v>8.1612272280007517E-2</v>
      </c>
      <c r="F120" s="469">
        <v>317107275.61823565</v>
      </c>
      <c r="G120" s="469">
        <v>30871839.150443435</v>
      </c>
      <c r="H120" s="468">
        <v>0.1078547070600645</v>
      </c>
      <c r="I120" s="346"/>
      <c r="J120" s="352"/>
      <c r="K120" s="352"/>
      <c r="L120" s="291" t="s">
        <v>188</v>
      </c>
      <c r="M120" s="363" t="s">
        <v>337</v>
      </c>
      <c r="N120" s="364">
        <v>104179311.7594863</v>
      </c>
      <c r="O120" s="364">
        <v>6284567.0094841719</v>
      </c>
      <c r="P120" s="365">
        <v>6.4197184696005202E-2</v>
      </c>
      <c r="Q120" s="366">
        <v>298864865.93512917</v>
      </c>
      <c r="R120" s="366">
        <v>22073515.226988435</v>
      </c>
      <c r="S120" s="365">
        <v>7.9747850395309447E-2</v>
      </c>
    </row>
    <row r="121" spans="1:19">
      <c r="A121" s="444"/>
      <c r="B121" s="291" t="s">
        <v>154</v>
      </c>
      <c r="C121" s="480">
        <v>80876813.531527936</v>
      </c>
      <c r="D121" s="480">
        <v>8255371.213453576</v>
      </c>
      <c r="E121" s="471">
        <v>0.11367677300177968</v>
      </c>
      <c r="F121" s="472">
        <v>217758785.89887127</v>
      </c>
      <c r="G121" s="472">
        <v>27844164.199034691</v>
      </c>
      <c r="H121" s="471">
        <v>0.14661411506820621</v>
      </c>
      <c r="I121" s="347"/>
      <c r="J121" s="353"/>
      <c r="K121" s="353"/>
      <c r="L121" s="291" t="s">
        <v>154</v>
      </c>
      <c r="M121" s="367" t="s">
        <v>338</v>
      </c>
      <c r="N121" s="368">
        <v>75533519.493902147</v>
      </c>
      <c r="O121" s="368">
        <v>5750828.378881216</v>
      </c>
      <c r="P121" s="369">
        <v>8.2410527410046147E-2</v>
      </c>
      <c r="Q121" s="370">
        <v>200237272.59197479</v>
      </c>
      <c r="R121" s="370">
        <v>18116780.109782785</v>
      </c>
      <c r="S121" s="369">
        <v>9.9476889518922584E-2</v>
      </c>
    </row>
    <row r="122" spans="1:19">
      <c r="A122" s="444"/>
      <c r="B122" s="291" t="s">
        <v>189</v>
      </c>
      <c r="C122" s="467">
        <v>80876813.531527996</v>
      </c>
      <c r="D122" s="467">
        <v>8255371.2134536058</v>
      </c>
      <c r="E122" s="468">
        <v>0.11367677300178004</v>
      </c>
      <c r="F122" s="469">
        <v>217758785.89887124</v>
      </c>
      <c r="G122" s="469">
        <v>27844164.19903475</v>
      </c>
      <c r="H122" s="468">
        <v>0.1466141150682066</v>
      </c>
      <c r="I122" s="346"/>
      <c r="J122" s="352"/>
      <c r="K122" s="352"/>
      <c r="L122" s="291" t="s">
        <v>189</v>
      </c>
      <c r="M122" s="363" t="s">
        <v>339</v>
      </c>
      <c r="N122" s="364">
        <v>75533519.493902206</v>
      </c>
      <c r="O122" s="364">
        <v>5750828.3788812906</v>
      </c>
      <c r="P122" s="365">
        <v>8.241052741004723E-2</v>
      </c>
      <c r="Q122" s="366">
        <v>200237272.59197485</v>
      </c>
      <c r="R122" s="366">
        <v>18116780.109782845</v>
      </c>
      <c r="S122" s="365">
        <v>9.9476889518922904E-2</v>
      </c>
    </row>
    <row r="123" spans="1:19">
      <c r="A123" s="444"/>
      <c r="B123" s="291" t="s">
        <v>155</v>
      </c>
      <c r="C123" s="480">
        <v>74499072.792334229</v>
      </c>
      <c r="D123" s="480">
        <v>7769795.2494719625</v>
      </c>
      <c r="E123" s="471">
        <v>0.1164375748633152</v>
      </c>
      <c r="F123" s="472">
        <v>203604433.07595736</v>
      </c>
      <c r="G123" s="472">
        <v>26884762.492684633</v>
      </c>
      <c r="H123" s="471">
        <v>0.15213225785194165</v>
      </c>
      <c r="I123" s="347"/>
      <c r="J123" s="353"/>
      <c r="K123" s="353"/>
      <c r="L123" s="291" t="s">
        <v>155</v>
      </c>
      <c r="M123" s="367" t="s">
        <v>340</v>
      </c>
      <c r="N123" s="368">
        <v>69884650.922456294</v>
      </c>
      <c r="O123" s="368">
        <v>6081468.0487686768</v>
      </c>
      <c r="P123" s="369">
        <v>9.531606065497196E-2</v>
      </c>
      <c r="Q123" s="370">
        <v>187496144.79201314</v>
      </c>
      <c r="R123" s="370">
        <v>20536085.425133973</v>
      </c>
      <c r="S123" s="369">
        <v>0.12299998875783723</v>
      </c>
    </row>
    <row r="124" spans="1:19">
      <c r="A124" s="444"/>
      <c r="B124" s="291" t="s">
        <v>190</v>
      </c>
      <c r="C124" s="467">
        <v>24669681.017336145</v>
      </c>
      <c r="D124" s="467">
        <v>2484217.2603943795</v>
      </c>
      <c r="E124" s="468">
        <v>0.11197499802622225</v>
      </c>
      <c r="F124" s="469">
        <v>69243537.620420784</v>
      </c>
      <c r="G124" s="469">
        <v>9099841.7699360326</v>
      </c>
      <c r="H124" s="468">
        <v>0.15130167245720882</v>
      </c>
      <c r="I124" s="346"/>
      <c r="J124" s="352"/>
      <c r="K124" s="352"/>
      <c r="L124" s="291" t="s">
        <v>190</v>
      </c>
      <c r="M124" s="363" t="s">
        <v>341</v>
      </c>
      <c r="N124" s="364">
        <v>23316107.713460878</v>
      </c>
      <c r="O124" s="364">
        <v>2248642.4961266443</v>
      </c>
      <c r="P124" s="365">
        <v>0.10673531309673029</v>
      </c>
      <c r="Q124" s="366">
        <v>63957657.048216648</v>
      </c>
      <c r="R124" s="366">
        <v>7505959.7289666384</v>
      </c>
      <c r="S124" s="365">
        <v>0.13296251637073644</v>
      </c>
    </row>
    <row r="125" spans="1:19">
      <c r="A125" s="444"/>
      <c r="B125" s="291" t="s">
        <v>191</v>
      </c>
      <c r="C125" s="480">
        <v>49829391.774998181</v>
      </c>
      <c r="D125" s="480">
        <v>5285577.9890777171</v>
      </c>
      <c r="E125" s="471">
        <v>0.11866020306389656</v>
      </c>
      <c r="F125" s="472">
        <v>134360895.4555366</v>
      </c>
      <c r="G125" s="472">
        <v>17784920.722748592</v>
      </c>
      <c r="H125" s="471">
        <v>0.15256077217895592</v>
      </c>
      <c r="I125" s="347"/>
      <c r="J125" s="353"/>
      <c r="K125" s="353"/>
      <c r="L125" s="291" t="s">
        <v>191</v>
      </c>
      <c r="M125" s="367" t="s">
        <v>342</v>
      </c>
      <c r="N125" s="368">
        <v>46568543.208995357</v>
      </c>
      <c r="O125" s="368">
        <v>3832825.5526419953</v>
      </c>
      <c r="P125" s="369">
        <v>8.9686701495515497E-2</v>
      </c>
      <c r="Q125" s="370">
        <v>123538487.74379654</v>
      </c>
      <c r="R125" s="370">
        <v>13030125.69616738</v>
      </c>
      <c r="S125" s="369">
        <v>0.11791076670335036</v>
      </c>
    </row>
    <row r="126" spans="1:19">
      <c r="A126" s="444"/>
      <c r="B126" s="291" t="s">
        <v>156</v>
      </c>
      <c r="C126" s="467">
        <v>650882199.94848287</v>
      </c>
      <c r="D126" s="467">
        <v>48678667.773946524</v>
      </c>
      <c r="E126" s="468">
        <v>8.0834244857663856E-2</v>
      </c>
      <c r="F126" s="469">
        <v>1968786197.7343421</v>
      </c>
      <c r="G126" s="469">
        <v>204895455.21289325</v>
      </c>
      <c r="H126" s="468">
        <v>0.11616108088418164</v>
      </c>
      <c r="I126" s="346"/>
      <c r="J126" s="352"/>
      <c r="K126" s="352"/>
      <c r="L126" s="291" t="s">
        <v>156</v>
      </c>
      <c r="M126" s="363" t="s">
        <v>343</v>
      </c>
      <c r="N126" s="364">
        <v>660766811.79594648</v>
      </c>
      <c r="O126" s="364">
        <v>43114737.333566546</v>
      </c>
      <c r="P126" s="365">
        <v>6.980424597633661E-2</v>
      </c>
      <c r="Q126" s="366">
        <v>1971522481.3027337</v>
      </c>
      <c r="R126" s="366">
        <v>156425776.39516187</v>
      </c>
      <c r="S126" s="365">
        <v>8.6180408995413474E-2</v>
      </c>
    </row>
    <row r="127" spans="1:19">
      <c r="A127" s="444"/>
      <c r="B127" s="291" t="s">
        <v>192</v>
      </c>
      <c r="C127" s="480">
        <v>179698777.644678</v>
      </c>
      <c r="D127" s="480">
        <v>14157142.929908842</v>
      </c>
      <c r="E127" s="471">
        <v>8.5520134885111065E-2</v>
      </c>
      <c r="F127" s="472">
        <v>522574390.28183258</v>
      </c>
      <c r="G127" s="472">
        <v>58356098.785063565</v>
      </c>
      <c r="H127" s="471">
        <v>0.12570831407118246</v>
      </c>
      <c r="I127" s="347"/>
      <c r="J127" s="353"/>
      <c r="K127" s="353"/>
      <c r="L127" s="291" t="s">
        <v>192</v>
      </c>
      <c r="M127" s="367" t="s">
        <v>344</v>
      </c>
      <c r="N127" s="368">
        <v>170602524.36703035</v>
      </c>
      <c r="O127" s="368">
        <v>11210458.469599456</v>
      </c>
      <c r="P127" s="369">
        <v>7.0332600349213167E-2</v>
      </c>
      <c r="Q127" s="370">
        <v>488177966.839432</v>
      </c>
      <c r="R127" s="370">
        <v>41125903.08068186</v>
      </c>
      <c r="S127" s="369">
        <v>9.1993542619848614E-2</v>
      </c>
    </row>
    <row r="128" spans="1:19">
      <c r="A128" s="444"/>
      <c r="B128" s="291" t="s">
        <v>193</v>
      </c>
      <c r="C128" s="467">
        <v>141798653.22325239</v>
      </c>
      <c r="D128" s="467">
        <v>10297925.636271268</v>
      </c>
      <c r="E128" s="468">
        <v>7.8310788276511306E-2</v>
      </c>
      <c r="F128" s="469">
        <v>432253760.99491882</v>
      </c>
      <c r="G128" s="469">
        <v>45192096.833399832</v>
      </c>
      <c r="H128" s="468">
        <v>0.11675684010530525</v>
      </c>
      <c r="I128" s="346"/>
      <c r="J128" s="352"/>
      <c r="K128" s="352"/>
      <c r="L128" s="291" t="s">
        <v>193</v>
      </c>
      <c r="M128" s="363" t="s">
        <v>345</v>
      </c>
      <c r="N128" s="364">
        <v>135259763.92734995</v>
      </c>
      <c r="O128" s="364">
        <v>8829366.9509821832</v>
      </c>
      <c r="P128" s="365">
        <v>6.9835792358008325E-2</v>
      </c>
      <c r="Q128" s="366">
        <v>403632545.23010045</v>
      </c>
      <c r="R128" s="366">
        <v>30220730.093185723</v>
      </c>
      <c r="S128" s="365">
        <v>8.0931370856878279E-2</v>
      </c>
    </row>
    <row r="129" spans="1:19">
      <c r="A129" s="444"/>
      <c r="B129" s="291" t="s">
        <v>194</v>
      </c>
      <c r="C129" s="480">
        <v>231965886.2447859</v>
      </c>
      <c r="D129" s="480">
        <v>16524623.771480113</v>
      </c>
      <c r="E129" s="471">
        <v>7.6701294737017214E-2</v>
      </c>
      <c r="F129" s="472">
        <v>726404580.02338481</v>
      </c>
      <c r="G129" s="472">
        <v>71089004.622713327</v>
      </c>
      <c r="H129" s="471">
        <v>0.108480566144408</v>
      </c>
      <c r="I129" s="347"/>
      <c r="J129" s="353"/>
      <c r="K129" s="353"/>
      <c r="L129" s="291" t="s">
        <v>194</v>
      </c>
      <c r="M129" s="367" t="s">
        <v>346</v>
      </c>
      <c r="N129" s="368">
        <v>221458488.6943883</v>
      </c>
      <c r="O129" s="368">
        <v>14334003.671004713</v>
      </c>
      <c r="P129" s="369">
        <v>6.9204776390326114E-2</v>
      </c>
      <c r="Q129" s="370">
        <v>685922528.93263662</v>
      </c>
      <c r="R129" s="370">
        <v>54462864.504133224</v>
      </c>
      <c r="S129" s="369">
        <v>8.6249158215710151E-2</v>
      </c>
    </row>
    <row r="130" spans="1:19">
      <c r="A130" s="444"/>
      <c r="B130" s="291" t="s">
        <v>195</v>
      </c>
      <c r="C130" s="467">
        <v>14467250.050998151</v>
      </c>
      <c r="D130" s="467">
        <v>1235656.9688737225</v>
      </c>
      <c r="E130" s="468">
        <v>9.3386862882222851E-2</v>
      </c>
      <c r="F130" s="469">
        <v>42680926.295227364</v>
      </c>
      <c r="G130" s="469">
        <v>5064426.0042176992</v>
      </c>
      <c r="H130" s="468">
        <v>0.13463309890707978</v>
      </c>
      <c r="I130" s="346"/>
      <c r="J130" s="352"/>
      <c r="K130" s="352"/>
      <c r="L130" s="291" t="s">
        <v>195</v>
      </c>
      <c r="M130" s="363" t="s">
        <v>347</v>
      </c>
      <c r="N130" s="364">
        <v>13637547.534276927</v>
      </c>
      <c r="O130" s="364">
        <v>961496.85445519164</v>
      </c>
      <c r="P130" s="365">
        <v>7.5851452375915659E-2</v>
      </c>
      <c r="Q130" s="366">
        <v>39600961.445105016</v>
      </c>
      <c r="R130" s="366">
        <v>3572966.4031687677</v>
      </c>
      <c r="S130" s="365">
        <v>9.9171946676740355E-2</v>
      </c>
    </row>
    <row r="131" spans="1:19">
      <c r="A131" s="444"/>
      <c r="B131" s="291" t="s">
        <v>487</v>
      </c>
      <c r="C131" s="480">
        <v>82951632.784797102</v>
      </c>
      <c r="D131" s="480">
        <v>6463318.4674259573</v>
      </c>
      <c r="E131" s="471">
        <v>8.4500730930058984E-2</v>
      </c>
      <c r="F131" s="472">
        <v>244872540.13897845</v>
      </c>
      <c r="G131" s="472">
        <v>25193828.967498958</v>
      </c>
      <c r="H131" s="471">
        <v>0.11468489064392248</v>
      </c>
      <c r="I131" s="347"/>
      <c r="J131" s="353"/>
      <c r="K131" s="353"/>
      <c r="L131" s="291" t="s">
        <v>487</v>
      </c>
      <c r="M131" s="291" t="s">
        <v>487</v>
      </c>
      <c r="N131" s="368">
        <v>119808487.27291512</v>
      </c>
      <c r="O131" s="368">
        <v>7779411.3875083923</v>
      </c>
      <c r="P131" s="369">
        <v>6.9441002936290075E-2</v>
      </c>
      <c r="Q131" s="370">
        <v>354188478.85545975</v>
      </c>
      <c r="R131" s="370">
        <v>27043312.313991964</v>
      </c>
      <c r="S131" s="369">
        <v>8.2664563257620519E-2</v>
      </c>
    </row>
    <row r="132" spans="1:19">
      <c r="A132" s="444"/>
      <c r="B132" s="291" t="s">
        <v>157</v>
      </c>
      <c r="C132" s="467">
        <v>172544403.9140678</v>
      </c>
      <c r="D132" s="467">
        <v>18256747.611217648</v>
      </c>
      <c r="E132" s="468">
        <v>0.11832928212598944</v>
      </c>
      <c r="F132" s="469">
        <v>473796069.73516148</v>
      </c>
      <c r="G132" s="469">
        <v>63223368.381833434</v>
      </c>
      <c r="H132" s="468">
        <v>0.1539882417253676</v>
      </c>
      <c r="I132" s="346"/>
      <c r="J132" s="352"/>
      <c r="K132" s="352"/>
      <c r="L132" s="291" t="s">
        <v>157</v>
      </c>
      <c r="M132" s="363" t="s">
        <v>348</v>
      </c>
      <c r="N132" s="364">
        <v>160870319.72560757</v>
      </c>
      <c r="O132" s="364">
        <v>13319211.03414458</v>
      </c>
      <c r="P132" s="365">
        <v>9.0268457839891528E-2</v>
      </c>
      <c r="Q132" s="366">
        <v>434603019.1106571</v>
      </c>
      <c r="R132" s="366">
        <v>41896350.539246738</v>
      </c>
      <c r="S132" s="365">
        <v>0.10668611941747112</v>
      </c>
    </row>
    <row r="133" spans="1:19">
      <c r="A133" s="444"/>
      <c r="B133" s="291" t="s">
        <v>196</v>
      </c>
      <c r="C133" s="480">
        <v>154288848.69052476</v>
      </c>
      <c r="D133" s="480">
        <v>16482052.930913836</v>
      </c>
      <c r="E133" s="471">
        <v>0.1196026135000265</v>
      </c>
      <c r="F133" s="472">
        <v>424573723.7119506</v>
      </c>
      <c r="G133" s="472">
        <v>56875778.671763361</v>
      </c>
      <c r="H133" s="471">
        <v>0.15468070855154539</v>
      </c>
      <c r="I133" s="347"/>
      <c r="J133" s="353"/>
      <c r="K133" s="353"/>
      <c r="L133" s="291" t="s">
        <v>196</v>
      </c>
      <c r="M133" s="367" t="s">
        <v>349</v>
      </c>
      <c r="N133" s="368">
        <v>143801458.88294232</v>
      </c>
      <c r="O133" s="368">
        <v>12170744.627601534</v>
      </c>
      <c r="P133" s="369">
        <v>9.2461282280915061E-2</v>
      </c>
      <c r="Q133" s="370">
        <v>389372329.69989938</v>
      </c>
      <c r="R133" s="370">
        <v>37960475.190382898</v>
      </c>
      <c r="S133" s="369">
        <v>0.10802275080721531</v>
      </c>
    </row>
    <row r="134" spans="1:19">
      <c r="A134" s="444"/>
      <c r="B134" s="291" t="s">
        <v>197</v>
      </c>
      <c r="C134" s="467">
        <v>18255555.223544963</v>
      </c>
      <c r="D134" s="467">
        <v>1774694.6803038437</v>
      </c>
      <c r="E134" s="468">
        <v>0.10768216111334396</v>
      </c>
      <c r="F134" s="469">
        <v>49222346.023210913</v>
      </c>
      <c r="G134" s="469">
        <v>6347589.7100701407</v>
      </c>
      <c r="H134" s="468">
        <v>0.14804958105673605</v>
      </c>
      <c r="I134" s="346"/>
      <c r="J134" s="352"/>
      <c r="K134" s="352"/>
      <c r="L134" s="291" t="s">
        <v>197</v>
      </c>
      <c r="M134" s="363" t="s">
        <v>350</v>
      </c>
      <c r="N134" s="364">
        <v>17068860.842667241</v>
      </c>
      <c r="O134" s="364">
        <v>1148466.4065431282</v>
      </c>
      <c r="P134" s="365">
        <v>7.2138062354611315E-2</v>
      </c>
      <c r="Q134" s="366">
        <v>45230689.410757869</v>
      </c>
      <c r="R134" s="366">
        <v>3935875.3488638699</v>
      </c>
      <c r="S134" s="365">
        <v>9.5311613292764871E-2</v>
      </c>
    </row>
    <row r="135" spans="1:19">
      <c r="A135" s="444"/>
      <c r="B135" s="291" t="s">
        <v>60</v>
      </c>
      <c r="C135" s="480">
        <v>4275139156.9608212</v>
      </c>
      <c r="D135" s="480">
        <v>382381240.86397457</v>
      </c>
      <c r="E135" s="471">
        <v>9.8228877599297756E-2</v>
      </c>
      <c r="F135" s="472">
        <v>12234667562.295448</v>
      </c>
      <c r="G135" s="472">
        <v>1433462866.2267475</v>
      </c>
      <c r="H135" s="471">
        <v>0.13271323954711117</v>
      </c>
      <c r="I135" s="347"/>
      <c r="J135" s="353"/>
      <c r="K135" s="353"/>
      <c r="L135" s="291" t="s">
        <v>60</v>
      </c>
      <c r="M135" s="367" t="s">
        <v>287</v>
      </c>
      <c r="N135" s="368">
        <v>4035088679.0282936</v>
      </c>
      <c r="O135" s="368">
        <v>296563647.62453032</v>
      </c>
      <c r="P135" s="369">
        <v>7.9326377417132027E-2</v>
      </c>
      <c r="Q135" s="370">
        <v>11356039515.153372</v>
      </c>
      <c r="R135" s="370">
        <v>988494619.73177719</v>
      </c>
      <c r="S135" s="369">
        <v>9.5345101439426191E-2</v>
      </c>
    </row>
    <row r="136" spans="1:19">
      <c r="A136" s="444"/>
      <c r="B136" s="291" t="s">
        <v>143</v>
      </c>
      <c r="C136" s="467">
        <v>423039393.88832146</v>
      </c>
      <c r="D136" s="467">
        <v>42902937.985316396</v>
      </c>
      <c r="E136" s="468">
        <v>0.11286194028247433</v>
      </c>
      <c r="F136" s="469">
        <v>1207765705.2842655</v>
      </c>
      <c r="G136" s="469">
        <v>168508198.22377872</v>
      </c>
      <c r="H136" s="468">
        <v>0.16214287323302562</v>
      </c>
      <c r="I136" s="346"/>
      <c r="J136" s="352"/>
      <c r="K136" s="352"/>
      <c r="L136" s="291" t="s">
        <v>143</v>
      </c>
      <c r="M136" s="363" t="s">
        <v>288</v>
      </c>
      <c r="N136" s="364">
        <v>608767640.21682096</v>
      </c>
      <c r="O136" s="364">
        <v>51813015.316168666</v>
      </c>
      <c r="P136" s="365">
        <v>9.302914995168754E-2</v>
      </c>
      <c r="Q136" s="366">
        <v>1685487163.8331029</v>
      </c>
      <c r="R136" s="366">
        <v>165372463.38101077</v>
      </c>
      <c r="S136" s="365">
        <v>0.10878946393441752</v>
      </c>
    </row>
    <row r="137" spans="1:19">
      <c r="A137" s="444"/>
      <c r="B137" s="291" t="s">
        <v>162</v>
      </c>
      <c r="C137" s="480">
        <v>31649173.905987855</v>
      </c>
      <c r="D137" s="480">
        <v>3028764.495282352</v>
      </c>
      <c r="E137" s="471">
        <v>0.10582533784961995</v>
      </c>
      <c r="F137" s="472">
        <v>87174991.921264872</v>
      </c>
      <c r="G137" s="472">
        <v>12030194.547271058</v>
      </c>
      <c r="H137" s="471">
        <v>0.16009351236116953</v>
      </c>
      <c r="I137" s="347"/>
      <c r="J137" s="353"/>
      <c r="K137" s="353"/>
      <c r="L137" s="291" t="s">
        <v>162</v>
      </c>
      <c r="M137" s="367" t="s">
        <v>289</v>
      </c>
      <c r="N137" s="368">
        <v>45582038.905000307</v>
      </c>
      <c r="O137" s="368">
        <v>3402973.4395701364</v>
      </c>
      <c r="P137" s="369">
        <v>8.0679204292925716E-2</v>
      </c>
      <c r="Q137" s="370">
        <v>121481329.43536657</v>
      </c>
      <c r="R137" s="370">
        <v>10780454.163425937</v>
      </c>
      <c r="S137" s="369">
        <v>9.738363980360018E-2</v>
      </c>
    </row>
    <row r="138" spans="1:19">
      <c r="A138" s="444"/>
      <c r="B138" s="291" t="s">
        <v>163</v>
      </c>
      <c r="C138" s="467">
        <v>78859465.53024599</v>
      </c>
      <c r="D138" s="467">
        <v>7815561.3875286281</v>
      </c>
      <c r="E138" s="468">
        <v>0.11001030252825419</v>
      </c>
      <c r="F138" s="469">
        <v>224418260.12854916</v>
      </c>
      <c r="G138" s="469">
        <v>30081326.684056967</v>
      </c>
      <c r="H138" s="468">
        <v>0.15478955106929787</v>
      </c>
      <c r="I138" s="346"/>
      <c r="J138" s="352"/>
      <c r="K138" s="352"/>
      <c r="L138" s="291" t="s">
        <v>163</v>
      </c>
      <c r="M138" s="363" t="s">
        <v>290</v>
      </c>
      <c r="N138" s="364">
        <v>113797145.10440753</v>
      </c>
      <c r="O138" s="364">
        <v>9771756.3558241874</v>
      </c>
      <c r="P138" s="365">
        <v>9.3936263765774172E-2</v>
      </c>
      <c r="Q138" s="366">
        <v>315137898.04164052</v>
      </c>
      <c r="R138" s="366">
        <v>31042661.461268604</v>
      </c>
      <c r="S138" s="365">
        <v>0.10926850388245241</v>
      </c>
    </row>
    <row r="139" spans="1:19">
      <c r="A139" s="445"/>
      <c r="B139" s="291" t="s">
        <v>164</v>
      </c>
      <c r="C139" s="480">
        <v>32576816.947798852</v>
      </c>
      <c r="D139" s="480">
        <v>3823334.3406421691</v>
      </c>
      <c r="E139" s="471">
        <v>0.1329694351421121</v>
      </c>
      <c r="F139" s="472">
        <v>89413536.250477806</v>
      </c>
      <c r="G139" s="472">
        <v>13444498.998598412</v>
      </c>
      <c r="H139" s="471">
        <v>0.17697340238790257</v>
      </c>
      <c r="I139" s="347"/>
      <c r="J139" s="353"/>
      <c r="K139" s="353"/>
      <c r="L139" s="291" t="s">
        <v>164</v>
      </c>
      <c r="M139" s="367" t="s">
        <v>291</v>
      </c>
      <c r="N139" s="368">
        <v>46150783.665084973</v>
      </c>
      <c r="O139" s="368">
        <v>4402136.2526522204</v>
      </c>
      <c r="P139" s="369">
        <v>0.10544380538041767</v>
      </c>
      <c r="Q139" s="370">
        <v>123085014.5262319</v>
      </c>
      <c r="R139" s="370">
        <v>13848663.594657078</v>
      </c>
      <c r="S139" s="369">
        <v>0.12677706163337352</v>
      </c>
    </row>
    <row r="140" spans="1:19">
      <c r="A140" s="446" t="s">
        <v>128</v>
      </c>
      <c r="B140" s="291" t="s">
        <v>165</v>
      </c>
      <c r="C140" s="467">
        <v>14159541.292381542</v>
      </c>
      <c r="D140" s="467">
        <v>1359600.4699546676</v>
      </c>
      <c r="E140" s="468">
        <v>0.10621927779326146</v>
      </c>
      <c r="F140" s="469">
        <v>37610216.867723726</v>
      </c>
      <c r="G140" s="469">
        <v>4829125.1966058984</v>
      </c>
      <c r="H140" s="468">
        <v>0.14731434953585323</v>
      </c>
      <c r="I140" s="346"/>
      <c r="J140" s="352"/>
      <c r="K140" s="352"/>
      <c r="L140" s="291" t="s">
        <v>165</v>
      </c>
      <c r="M140" s="363" t="s">
        <v>296</v>
      </c>
      <c r="N140" s="364">
        <v>20353780.705038469</v>
      </c>
      <c r="O140" s="364">
        <v>1388187.9148026705</v>
      </c>
      <c r="P140" s="365">
        <v>7.3195071209024687E-2</v>
      </c>
      <c r="Q140" s="366">
        <v>52703735.345738411</v>
      </c>
      <c r="R140" s="366">
        <v>4207049.0383469313</v>
      </c>
      <c r="S140" s="365">
        <v>8.6749206155673497E-2</v>
      </c>
    </row>
    <row r="141" spans="1:19">
      <c r="A141" s="447"/>
      <c r="B141" s="291" t="s">
        <v>166</v>
      </c>
      <c r="C141" s="480">
        <v>89399235.705941498</v>
      </c>
      <c r="D141" s="480">
        <v>9064639.571030885</v>
      </c>
      <c r="E141" s="471">
        <v>0.11283606325484107</v>
      </c>
      <c r="F141" s="472">
        <v>260842537.96035901</v>
      </c>
      <c r="G141" s="472">
        <v>37903114.763660729</v>
      </c>
      <c r="H141" s="471">
        <v>0.17001530828497305</v>
      </c>
      <c r="I141" s="347"/>
      <c r="J141" s="353"/>
      <c r="K141" s="353"/>
      <c r="L141" s="291" t="s">
        <v>166</v>
      </c>
      <c r="M141" s="367" t="s">
        <v>292</v>
      </c>
      <c r="N141" s="368">
        <v>128672139.72593665</v>
      </c>
      <c r="O141" s="368">
        <v>11493232.365865469</v>
      </c>
      <c r="P141" s="369">
        <v>9.8082774663094202E-2</v>
      </c>
      <c r="Q141" s="370">
        <v>362059715.87052971</v>
      </c>
      <c r="R141" s="370">
        <v>36268730.523624778</v>
      </c>
      <c r="S141" s="369">
        <v>0.11132515064836902</v>
      </c>
    </row>
    <row r="142" spans="1:19">
      <c r="A142" s="447"/>
      <c r="B142" s="291" t="s">
        <v>167</v>
      </c>
      <c r="C142" s="467">
        <v>42395178.331380941</v>
      </c>
      <c r="D142" s="467">
        <v>4386277.1867897436</v>
      </c>
      <c r="E142" s="468">
        <v>0.11540131534199659</v>
      </c>
      <c r="F142" s="469">
        <v>122070916.57327572</v>
      </c>
      <c r="G142" s="469">
        <v>18136761.849247143</v>
      </c>
      <c r="H142" s="468">
        <v>0.1745024231678684</v>
      </c>
      <c r="I142" s="346"/>
      <c r="J142" s="352"/>
      <c r="K142" s="352"/>
      <c r="L142" s="291" t="s">
        <v>167</v>
      </c>
      <c r="M142" s="363" t="s">
        <v>293</v>
      </c>
      <c r="N142" s="364">
        <v>60731080.534206219</v>
      </c>
      <c r="O142" s="364">
        <v>5767243.0704889521</v>
      </c>
      <c r="P142" s="365">
        <v>0.10492795511769033</v>
      </c>
      <c r="Q142" s="366">
        <v>168613554.83136064</v>
      </c>
      <c r="R142" s="366">
        <v>18453671.638008118</v>
      </c>
      <c r="S142" s="365">
        <v>0.12289348689920299</v>
      </c>
    </row>
    <row r="143" spans="1:19">
      <c r="A143" s="447"/>
      <c r="B143" s="291" t="s">
        <v>168</v>
      </c>
      <c r="C143" s="480">
        <v>52805457.10908024</v>
      </c>
      <c r="D143" s="480">
        <v>5642393.2654876411</v>
      </c>
      <c r="E143" s="471">
        <v>0.11963585071995267</v>
      </c>
      <c r="F143" s="472">
        <v>147471738.15954071</v>
      </c>
      <c r="G143" s="472">
        <v>20235319.395967528</v>
      </c>
      <c r="H143" s="471">
        <v>0.15903716555845682</v>
      </c>
      <c r="I143" s="347"/>
      <c r="J143" s="353"/>
      <c r="K143" s="353"/>
      <c r="L143" s="291" t="s">
        <v>168</v>
      </c>
      <c r="M143" s="367" t="s">
        <v>294</v>
      </c>
      <c r="N143" s="368">
        <v>75588199.724208489</v>
      </c>
      <c r="O143" s="368">
        <v>6546902.4654203802</v>
      </c>
      <c r="P143" s="369">
        <v>9.482589008837132E-2</v>
      </c>
      <c r="Q143" s="370">
        <v>206162116.36915639</v>
      </c>
      <c r="R143" s="370">
        <v>20050180.812034428</v>
      </c>
      <c r="S143" s="369">
        <v>0.10773183757406346</v>
      </c>
    </row>
    <row r="144" spans="1:19">
      <c r="A144" s="447"/>
      <c r="B144" s="291" t="s">
        <v>169</v>
      </c>
      <c r="C144" s="467">
        <v>81194525.065537214</v>
      </c>
      <c r="D144" s="467">
        <v>7782367.2685972154</v>
      </c>
      <c r="E144" s="468">
        <v>0.10600924291209983</v>
      </c>
      <c r="F144" s="469">
        <v>238763507.42307445</v>
      </c>
      <c r="G144" s="469">
        <v>31847856.788370818</v>
      </c>
      <c r="H144" s="468">
        <v>0.15391709950735516</v>
      </c>
      <c r="I144" s="346"/>
      <c r="J144" s="352"/>
      <c r="K144" s="352"/>
      <c r="L144" s="291" t="s">
        <v>169</v>
      </c>
      <c r="M144" s="363" t="s">
        <v>295</v>
      </c>
      <c r="N144" s="364">
        <v>117892471.85299966</v>
      </c>
      <c r="O144" s="364">
        <v>9040583.4515544027</v>
      </c>
      <c r="P144" s="365">
        <v>8.3053988169802889E-2</v>
      </c>
      <c r="Q144" s="366">
        <v>336243799.41307908</v>
      </c>
      <c r="R144" s="366">
        <v>30721052.149644911</v>
      </c>
      <c r="S144" s="365">
        <v>0.10055242179121926</v>
      </c>
    </row>
    <row r="145" spans="1:26">
      <c r="A145" s="447"/>
      <c r="B145" s="291" t="s">
        <v>170</v>
      </c>
      <c r="C145" s="480">
        <v>350077252.48361796</v>
      </c>
      <c r="D145" s="480">
        <v>35521912.051161349</v>
      </c>
      <c r="E145" s="471">
        <v>0.11292738505830216</v>
      </c>
      <c r="F145" s="472">
        <v>994660529.06263256</v>
      </c>
      <c r="G145" s="472">
        <v>132816211.63817644</v>
      </c>
      <c r="H145" s="471">
        <v>0.15410696450965261</v>
      </c>
      <c r="I145" s="347"/>
      <c r="J145" s="353"/>
      <c r="K145" s="353"/>
      <c r="L145" s="291" t="s">
        <v>170</v>
      </c>
      <c r="M145" s="367" t="s">
        <v>297</v>
      </c>
      <c r="N145" s="368">
        <v>504923036.98208839</v>
      </c>
      <c r="O145" s="368">
        <v>36600785.410700142</v>
      </c>
      <c r="P145" s="369">
        <v>7.8152992491583403E-2</v>
      </c>
      <c r="Q145" s="370">
        <v>1399288221.3878455</v>
      </c>
      <c r="R145" s="370">
        <v>119104479.75096703</v>
      </c>
      <c r="S145" s="369">
        <v>9.3037019513055777E-2</v>
      </c>
    </row>
    <row r="146" spans="1:26">
      <c r="A146" s="447"/>
      <c r="B146" s="291" t="s">
        <v>198</v>
      </c>
      <c r="C146" s="467">
        <v>23916355.203413054</v>
      </c>
      <c r="D146" s="467">
        <v>2002837.826200664</v>
      </c>
      <c r="E146" s="468">
        <v>9.1397368652619479E-2</v>
      </c>
      <c r="F146" s="469">
        <v>66972038.172965877</v>
      </c>
      <c r="G146" s="469">
        <v>7798910.2267436758</v>
      </c>
      <c r="H146" s="468">
        <v>0.13179817422921247</v>
      </c>
      <c r="I146" s="346"/>
      <c r="J146" s="352"/>
      <c r="K146" s="352"/>
      <c r="L146" s="291" t="s">
        <v>198</v>
      </c>
      <c r="M146" s="363" t="s">
        <v>298</v>
      </c>
      <c r="N146" s="364">
        <v>34889330.019230403</v>
      </c>
      <c r="O146" s="364">
        <v>1845386.4671854489</v>
      </c>
      <c r="P146" s="365">
        <v>5.5846435649513915E-2</v>
      </c>
      <c r="Q146" s="366">
        <v>95388916.105893552</v>
      </c>
      <c r="R146" s="366">
        <v>5882581.6401502788</v>
      </c>
      <c r="S146" s="365">
        <v>6.5722517576694159E-2</v>
      </c>
    </row>
    <row r="147" spans="1:26">
      <c r="A147" s="447"/>
      <c r="B147" s="291" t="s">
        <v>171</v>
      </c>
      <c r="C147" s="480">
        <v>24021022.289549861</v>
      </c>
      <c r="D147" s="480">
        <v>2251215.6699237451</v>
      </c>
      <c r="E147" s="471">
        <v>0.10340999850197147</v>
      </c>
      <c r="F147" s="472">
        <v>63112359.902873524</v>
      </c>
      <c r="G147" s="472">
        <v>8434873.1033115759</v>
      </c>
      <c r="H147" s="471">
        <v>0.15426592546640516</v>
      </c>
      <c r="I147" s="347"/>
      <c r="J147" s="353"/>
      <c r="K147" s="353"/>
      <c r="L147" s="291" t="s">
        <v>171</v>
      </c>
      <c r="M147" s="367" t="s">
        <v>299</v>
      </c>
      <c r="N147" s="368">
        <v>34864304.008631326</v>
      </c>
      <c r="O147" s="368">
        <v>2243864.6869368926</v>
      </c>
      <c r="P147" s="369">
        <v>6.8787077476439626E-2</v>
      </c>
      <c r="Q147" s="370">
        <v>89062249.496015504</v>
      </c>
      <c r="R147" s="370">
        <v>7311431.4794165939</v>
      </c>
      <c r="S147" s="369">
        <v>8.9435575775303686E-2</v>
      </c>
    </row>
    <row r="148" spans="1:26">
      <c r="A148" s="447"/>
      <c r="B148" s="291" t="s">
        <v>172</v>
      </c>
      <c r="C148" s="467">
        <v>211746171.96802557</v>
      </c>
      <c r="D148" s="467">
        <v>23368806.573734313</v>
      </c>
      <c r="E148" s="468">
        <v>0.12405315535027915</v>
      </c>
      <c r="F148" s="469">
        <v>603063816.55453038</v>
      </c>
      <c r="G148" s="469">
        <v>86708528.65183115</v>
      </c>
      <c r="H148" s="468">
        <v>0.16792416129603052</v>
      </c>
      <c r="I148" s="346"/>
      <c r="J148" s="352"/>
      <c r="K148" s="352"/>
      <c r="L148" s="291" t="s">
        <v>172</v>
      </c>
      <c r="M148" s="363" t="s">
        <v>300</v>
      </c>
      <c r="N148" s="364">
        <v>303545245.85263646</v>
      </c>
      <c r="O148" s="364">
        <v>22608587.187731504</v>
      </c>
      <c r="P148" s="365">
        <v>8.047574601041485E-2</v>
      </c>
      <c r="Q148" s="366">
        <v>841985978.73514175</v>
      </c>
      <c r="R148" s="366">
        <v>74250462.721179843</v>
      </c>
      <c r="S148" s="365">
        <v>9.6713596248202666E-2</v>
      </c>
    </row>
    <row r="149" spans="1:26">
      <c r="A149" s="447"/>
      <c r="B149" s="291" t="s">
        <v>173</v>
      </c>
      <c r="C149" s="480">
        <v>59613168.224490784</v>
      </c>
      <c r="D149" s="480">
        <v>5312385.480642058</v>
      </c>
      <c r="E149" s="471">
        <v>9.7832576478722177E-2</v>
      </c>
      <c r="F149" s="472">
        <v>176115868.71589938</v>
      </c>
      <c r="G149" s="472">
        <v>19717384.248792917</v>
      </c>
      <c r="H149" s="471">
        <v>0.12607145341577689</v>
      </c>
      <c r="I149" s="347"/>
      <c r="J149" s="353"/>
      <c r="K149" s="353"/>
      <c r="L149" s="291" t="s">
        <v>173</v>
      </c>
      <c r="M149" s="367" t="s">
        <v>301</v>
      </c>
      <c r="N149" s="368">
        <v>86941629.671264589</v>
      </c>
      <c r="O149" s="368">
        <v>6530054.1462374032</v>
      </c>
      <c r="P149" s="369">
        <v>8.1207887093382447E-2</v>
      </c>
      <c r="Q149" s="370">
        <v>252338572.41723984</v>
      </c>
      <c r="R149" s="370">
        <v>20684742.467172831</v>
      </c>
      <c r="S149" s="369">
        <v>8.9291605805228547E-2</v>
      </c>
    </row>
    <row r="150" spans="1:26">
      <c r="A150" s="447"/>
      <c r="B150" s="291" t="s">
        <v>174</v>
      </c>
      <c r="C150" s="481">
        <v>10116421.927333474</v>
      </c>
      <c r="D150" s="481">
        <v>888105.77521008253</v>
      </c>
      <c r="E150" s="481">
        <v>9.6237033990836302E-2</v>
      </c>
      <c r="F150" s="481">
        <v>28576487.595550179</v>
      </c>
      <c r="G150" s="481">
        <v>3691557.3212397099</v>
      </c>
      <c r="H150" s="481">
        <v>0.14834509402064211</v>
      </c>
      <c r="I150" s="348"/>
      <c r="J150" s="354"/>
      <c r="K150" s="354"/>
      <c r="L150" s="291" t="s">
        <v>174</v>
      </c>
      <c r="M150" s="363" t="s">
        <v>302</v>
      </c>
      <c r="N150" s="371">
        <v>14613959.335543036</v>
      </c>
      <c r="O150" s="371">
        <v>1330592.9466052055</v>
      </c>
      <c r="P150" s="371">
        <v>0.10016985963086146</v>
      </c>
      <c r="Q150" s="371">
        <v>39723136.353357077</v>
      </c>
      <c r="R150" s="371">
        <v>4388779.8202302456</v>
      </c>
      <c r="S150" s="371">
        <v>0.12420715277822185</v>
      </c>
    </row>
    <row r="151" spans="1:26">
      <c r="A151" s="447"/>
      <c r="B151" s="291" t="s">
        <v>175</v>
      </c>
      <c r="C151" s="480">
        <v>5074614.9052020945</v>
      </c>
      <c r="D151" s="480">
        <v>374879.6420043027</v>
      </c>
      <c r="E151" s="471">
        <v>7.9766118942884295E-2</v>
      </c>
      <c r="F151" s="472">
        <v>14617156.599750971</v>
      </c>
      <c r="G151" s="472">
        <v>1609749.1301081292</v>
      </c>
      <c r="H151" s="471">
        <v>0.12375633913714319</v>
      </c>
      <c r="I151" s="347"/>
      <c r="J151" s="353"/>
      <c r="K151" s="353"/>
      <c r="L151" s="291" t="s">
        <v>175</v>
      </c>
      <c r="M151" s="367" t="s">
        <v>303</v>
      </c>
      <c r="N151" s="368">
        <v>7419941.3562012147</v>
      </c>
      <c r="O151" s="368">
        <v>563696.37555470504</v>
      </c>
      <c r="P151" s="369">
        <v>8.22164868883596E-2</v>
      </c>
      <c r="Q151" s="370">
        <v>20798979.403634563</v>
      </c>
      <c r="R151" s="370">
        <v>1934262.7298146822</v>
      </c>
      <c r="S151" s="369">
        <v>0.1025333570208885</v>
      </c>
    </row>
    <row r="152" spans="1:26">
      <c r="A152" s="447"/>
      <c r="B152" s="345" t="s">
        <v>213</v>
      </c>
      <c r="C152" s="467">
        <v>15395631.202835375</v>
      </c>
      <c r="D152" s="467">
        <v>1368007.7935886551</v>
      </c>
      <c r="E152" s="468">
        <v>9.7522420846206381E-2</v>
      </c>
      <c r="F152" s="469">
        <v>42016372.007355131</v>
      </c>
      <c r="G152" s="469">
        <v>4923184.627395831</v>
      </c>
      <c r="H152" s="468">
        <v>0.13272476632880917</v>
      </c>
      <c r="I152" s="346"/>
      <c r="J152" s="352"/>
      <c r="K152" s="352"/>
      <c r="L152" s="345" t="s">
        <v>213</v>
      </c>
      <c r="M152" s="363" t="s">
        <v>304</v>
      </c>
      <c r="N152" s="364">
        <v>22299472.567042518</v>
      </c>
      <c r="O152" s="364">
        <v>1452659.9495608173</v>
      </c>
      <c r="P152" s="365">
        <v>6.9682592548591674E-2</v>
      </c>
      <c r="Q152" s="366">
        <v>59609098.946817055</v>
      </c>
      <c r="R152" s="366">
        <v>4457005.1326082125</v>
      </c>
      <c r="S152" s="365">
        <v>8.0812981418666524E-2</v>
      </c>
    </row>
    <row r="153" spans="1:26">
      <c r="A153" s="447"/>
      <c r="B153" s="291" t="s">
        <v>144</v>
      </c>
      <c r="C153" s="480">
        <v>319688224.40572548</v>
      </c>
      <c r="D153" s="480">
        <v>31609094.670223892</v>
      </c>
      <c r="E153" s="471">
        <v>0.10972365370322253</v>
      </c>
      <c r="F153" s="472">
        <v>879698732.93067777</v>
      </c>
      <c r="G153" s="472">
        <v>117398432.71887422</v>
      </c>
      <c r="H153" s="471">
        <v>0.15400549191211824</v>
      </c>
      <c r="I153" s="349"/>
      <c r="J153" s="355"/>
      <c r="K153" s="355"/>
      <c r="L153" s="291" t="s">
        <v>144</v>
      </c>
      <c r="M153" s="367" t="s">
        <v>305</v>
      </c>
      <c r="N153" s="368">
        <v>461174240.65279454</v>
      </c>
      <c r="O153" s="368">
        <v>32100090.636070848</v>
      </c>
      <c r="P153" s="369">
        <v>7.4812455224393518E-2</v>
      </c>
      <c r="Q153" s="370">
        <v>1237273270.465312</v>
      </c>
      <c r="R153" s="370">
        <v>101080085.88722372</v>
      </c>
      <c r="S153" s="369">
        <v>8.8963819937679517E-2</v>
      </c>
    </row>
    <row r="154" spans="1:26">
      <c r="A154" s="447"/>
      <c r="B154" s="291" t="s">
        <v>199</v>
      </c>
      <c r="C154" s="467">
        <v>18892846.020309016</v>
      </c>
      <c r="D154" s="467">
        <v>1976207.3725419156</v>
      </c>
      <c r="E154" s="468">
        <v>0.11682033373709047</v>
      </c>
      <c r="F154" s="469">
        <v>49905253.12200781</v>
      </c>
      <c r="G154" s="469">
        <v>7081091.5932849199</v>
      </c>
      <c r="H154" s="468">
        <v>0.1653527200651789</v>
      </c>
      <c r="I154" s="346"/>
      <c r="J154" s="352"/>
      <c r="K154" s="352"/>
      <c r="L154" s="291" t="s">
        <v>199</v>
      </c>
      <c r="M154" s="363" t="s">
        <v>306</v>
      </c>
      <c r="N154" s="364">
        <v>27086888.776294395</v>
      </c>
      <c r="O154" s="364">
        <v>2152015.7307161652</v>
      </c>
      <c r="P154" s="365">
        <v>8.6305461703475084E-2</v>
      </c>
      <c r="Q154" s="366">
        <v>69621336.929343924</v>
      </c>
      <c r="R154" s="366">
        <v>6901635.9581499398</v>
      </c>
      <c r="S154" s="365">
        <v>0.1100393632507868</v>
      </c>
    </row>
    <row r="155" spans="1:26">
      <c r="A155" s="447"/>
      <c r="B155" s="291" t="s">
        <v>200</v>
      </c>
      <c r="C155" s="480">
        <v>101117628.37796599</v>
      </c>
      <c r="D155" s="480">
        <v>9716555.2802455425</v>
      </c>
      <c r="E155" s="471">
        <v>0.10630679652805822</v>
      </c>
      <c r="F155" s="472">
        <v>285616478.89597017</v>
      </c>
      <c r="G155" s="472">
        <v>37681953.84078449</v>
      </c>
      <c r="H155" s="471">
        <v>0.15198348770667247</v>
      </c>
      <c r="I155" s="347"/>
      <c r="J155" s="353"/>
      <c r="K155" s="353"/>
      <c r="L155" s="291" t="s">
        <v>200</v>
      </c>
      <c r="M155" s="367" t="s">
        <v>307</v>
      </c>
      <c r="N155" s="368">
        <v>146407442.29247645</v>
      </c>
      <c r="O155" s="368">
        <v>9295070.2532595694</v>
      </c>
      <c r="P155" s="369">
        <v>6.7791623141061214E-2</v>
      </c>
      <c r="Q155" s="370">
        <v>403108440.89603096</v>
      </c>
      <c r="R155" s="370">
        <v>31693736.050209641</v>
      </c>
      <c r="S155" s="369">
        <v>8.5332475092406726E-2</v>
      </c>
    </row>
    <row r="156" spans="1:26">
      <c r="A156" s="447"/>
      <c r="B156" s="291" t="s">
        <v>201</v>
      </c>
      <c r="C156" s="467">
        <v>28650090.13152644</v>
      </c>
      <c r="D156" s="467">
        <v>2870209.8740496784</v>
      </c>
      <c r="E156" s="468">
        <v>0.11133526786716751</v>
      </c>
      <c r="F156" s="469">
        <v>77354758.822182402</v>
      </c>
      <c r="G156" s="469">
        <v>10299301.330538824</v>
      </c>
      <c r="H156" s="468">
        <v>0.15359378215892897</v>
      </c>
      <c r="I156" s="346"/>
      <c r="J156" s="352"/>
      <c r="K156" s="352"/>
      <c r="L156" s="291" t="s">
        <v>201</v>
      </c>
      <c r="M156" s="363" t="s">
        <v>308</v>
      </c>
      <c r="N156" s="364">
        <v>41286064.445596576</v>
      </c>
      <c r="O156" s="364">
        <v>2830684.6497019455</v>
      </c>
      <c r="P156" s="365">
        <v>7.360958765005203E-2</v>
      </c>
      <c r="Q156" s="366">
        <v>108754786.65284613</v>
      </c>
      <c r="R156" s="366">
        <v>9065930.1277134269</v>
      </c>
      <c r="S156" s="365">
        <v>9.09422621918409E-2</v>
      </c>
    </row>
    <row r="157" spans="1:26">
      <c r="A157" s="447"/>
      <c r="B157" s="291" t="s">
        <v>202</v>
      </c>
      <c r="C157" s="480">
        <v>24137905.858871032</v>
      </c>
      <c r="D157" s="480">
        <v>2638054.5522285774</v>
      </c>
      <c r="E157" s="471">
        <v>0.12270106032842847</v>
      </c>
      <c r="F157" s="472">
        <v>64373550.824008971</v>
      </c>
      <c r="G157" s="472">
        <v>9279070.5753865093</v>
      </c>
      <c r="H157" s="471">
        <v>0.16842105658340456</v>
      </c>
      <c r="I157" s="347"/>
      <c r="J157" s="353"/>
      <c r="K157" s="353"/>
      <c r="L157" s="291" t="s">
        <v>202</v>
      </c>
      <c r="M157" s="367" t="s">
        <v>309</v>
      </c>
      <c r="N157" s="368">
        <v>34479078.789701313</v>
      </c>
      <c r="O157" s="368">
        <v>2889096.4660639614</v>
      </c>
      <c r="P157" s="369">
        <v>9.1456096317666546E-2</v>
      </c>
      <c r="Q157" s="370">
        <v>89587032.745922714</v>
      </c>
      <c r="R157" s="370">
        <v>8965521.4333998412</v>
      </c>
      <c r="S157" s="369">
        <v>0.11120507774464448</v>
      </c>
    </row>
    <row r="158" spans="1:26" s="267" customFormat="1">
      <c r="A158" s="447"/>
      <c r="B158" s="291" t="s">
        <v>203</v>
      </c>
      <c r="C158" s="467">
        <v>57742359.497497097</v>
      </c>
      <c r="D158" s="467">
        <v>5494957.0707377866</v>
      </c>
      <c r="E158" s="468">
        <v>0.10517187105025264</v>
      </c>
      <c r="F158" s="469">
        <v>162034818.03171843</v>
      </c>
      <c r="G158" s="469">
        <v>20637135.743097335</v>
      </c>
      <c r="H158" s="468">
        <v>0.14595101849670203</v>
      </c>
      <c r="I158" s="346"/>
      <c r="J158" s="352"/>
      <c r="K158" s="352"/>
      <c r="L158" s="291" t="s">
        <v>203</v>
      </c>
      <c r="M158" s="363" t="s">
        <v>310</v>
      </c>
      <c r="N158" s="364">
        <v>83581484.179227382</v>
      </c>
      <c r="O158" s="364">
        <v>5720186.4469102621</v>
      </c>
      <c r="P158" s="365">
        <v>7.3466364079570703E-2</v>
      </c>
      <c r="Q158" s="366">
        <v>228425081.26026875</v>
      </c>
      <c r="R158" s="366">
        <v>15527555.454648465</v>
      </c>
      <c r="S158" s="365">
        <v>7.2934410091855348E-2</v>
      </c>
      <c r="T158" s="292"/>
      <c r="U158" s="292"/>
      <c r="V158" s="292"/>
      <c r="W158" s="292"/>
      <c r="X158" s="292"/>
      <c r="Y158" s="292"/>
      <c r="Z158" s="292"/>
    </row>
    <row r="159" spans="1:26">
      <c r="A159" s="447"/>
      <c r="B159" s="291" t="s">
        <v>204</v>
      </c>
      <c r="C159" s="480">
        <v>48219939.063556358</v>
      </c>
      <c r="D159" s="480">
        <v>4788244.6252686307</v>
      </c>
      <c r="E159" s="471">
        <v>0.11024770475101466</v>
      </c>
      <c r="F159" s="472">
        <v>128491483.53715065</v>
      </c>
      <c r="G159" s="472">
        <v>17250582.903084934</v>
      </c>
      <c r="H159" s="471">
        <v>0.15507410318289191</v>
      </c>
      <c r="I159" s="347"/>
      <c r="J159" s="353"/>
      <c r="K159" s="353"/>
      <c r="L159" s="291" t="s">
        <v>204</v>
      </c>
      <c r="M159" s="367" t="s">
        <v>311</v>
      </c>
      <c r="N159" s="368">
        <v>69492023.169895917</v>
      </c>
      <c r="O159" s="368">
        <v>5066861.2348032668</v>
      </c>
      <c r="P159" s="369">
        <v>7.8647240963213266E-2</v>
      </c>
      <c r="Q159" s="370">
        <v>180998162.56955174</v>
      </c>
      <c r="R159" s="370">
        <v>15661095.336146504</v>
      </c>
      <c r="S159" s="369">
        <v>9.4722227738791576E-2</v>
      </c>
      <c r="T159" s="292"/>
      <c r="U159" s="292"/>
      <c r="V159" s="292"/>
      <c r="W159" s="292"/>
      <c r="X159" s="292"/>
      <c r="Y159" s="292"/>
      <c r="Z159" s="292"/>
    </row>
    <row r="160" spans="1:26">
      <c r="A160" s="447"/>
      <c r="B160" s="291" t="s">
        <v>205</v>
      </c>
      <c r="C160" s="467">
        <v>17933923.411073558</v>
      </c>
      <c r="D160" s="467">
        <v>1824841.4745245166</v>
      </c>
      <c r="E160" s="468">
        <v>0.11328029006943162</v>
      </c>
      <c r="F160" s="469">
        <v>49299809.942164794</v>
      </c>
      <c r="G160" s="469">
        <v>6664530.8039093241</v>
      </c>
      <c r="H160" s="468">
        <v>0.15631493304636121</v>
      </c>
      <c r="I160" s="346"/>
      <c r="J160" s="352"/>
      <c r="K160" s="352"/>
      <c r="L160" s="291" t="s">
        <v>205</v>
      </c>
      <c r="M160" s="363" t="s">
        <v>312</v>
      </c>
      <c r="N160" s="364">
        <v>25808632.472647626</v>
      </c>
      <c r="O160" s="364">
        <v>1884386.2703872249</v>
      </c>
      <c r="P160" s="365">
        <v>7.8764708173300155E-2</v>
      </c>
      <c r="Q160" s="366">
        <v>69167249.651090473</v>
      </c>
      <c r="R160" s="366">
        <v>6045926.3077042028</v>
      </c>
      <c r="S160" s="365">
        <v>9.5782629188772908E-2</v>
      </c>
      <c r="T160" s="292"/>
      <c r="U160" s="292"/>
      <c r="V160" s="292"/>
      <c r="W160" s="292"/>
      <c r="X160" s="292"/>
      <c r="Y160" s="292"/>
      <c r="Z160" s="292"/>
    </row>
    <row r="161" spans="1:26">
      <c r="A161" s="447"/>
      <c r="B161" s="291" t="s">
        <v>206</v>
      </c>
      <c r="C161" s="480">
        <v>7877495.9577390486</v>
      </c>
      <c r="D161" s="480">
        <v>880643.21497552842</v>
      </c>
      <c r="E161" s="471">
        <v>0.12586276249508491</v>
      </c>
      <c r="F161" s="472">
        <v>21262184.081830163</v>
      </c>
      <c r="G161" s="472">
        <v>3091644.4696087465</v>
      </c>
      <c r="H161" s="471">
        <v>0.17014599101555145</v>
      </c>
      <c r="I161" s="347"/>
      <c r="J161" s="353"/>
      <c r="K161" s="353"/>
      <c r="L161" s="291" t="s">
        <v>206</v>
      </c>
      <c r="M161" s="367" t="s">
        <v>313</v>
      </c>
      <c r="N161" s="368">
        <v>11179779.069250192</v>
      </c>
      <c r="O161" s="368">
        <v>912589.12805378065</v>
      </c>
      <c r="P161" s="369">
        <v>8.8884021166500279E-2</v>
      </c>
      <c r="Q161" s="370">
        <v>29411031.099031683</v>
      </c>
      <c r="R161" s="370">
        <v>2826283.9483214021</v>
      </c>
      <c r="S161" s="369">
        <v>0.10631223732537515</v>
      </c>
      <c r="T161" s="292"/>
      <c r="U161" s="292"/>
      <c r="V161" s="292"/>
      <c r="W161" s="292"/>
      <c r="X161" s="292"/>
      <c r="Y161" s="292"/>
      <c r="Z161" s="292"/>
    </row>
    <row r="162" spans="1:26">
      <c r="A162" s="447"/>
      <c r="B162" s="291" t="s">
        <v>207</v>
      </c>
      <c r="C162" s="467">
        <v>7524822.2826781888</v>
      </c>
      <c r="D162" s="467">
        <v>630637.59757345822</v>
      </c>
      <c r="E162" s="468">
        <v>9.14738473623989E-2</v>
      </c>
      <c r="F162" s="469">
        <v>20054076.415688243</v>
      </c>
      <c r="G162" s="469">
        <v>2439906.0571234599</v>
      </c>
      <c r="H162" s="468">
        <v>0.13851949921314746</v>
      </c>
      <c r="I162" s="346"/>
      <c r="J162" s="352"/>
      <c r="K162" s="352"/>
      <c r="L162" s="291" t="s">
        <v>207</v>
      </c>
      <c r="M162" s="363" t="s">
        <v>314</v>
      </c>
      <c r="N162" s="364">
        <v>11046578.215972064</v>
      </c>
      <c r="O162" s="364">
        <v>606115.16062523238</v>
      </c>
      <c r="P162" s="365">
        <v>5.8054432778709475E-2</v>
      </c>
      <c r="Q162" s="366">
        <v>28667590.107735731</v>
      </c>
      <c r="R162" s="366">
        <v>2129366.875803709</v>
      </c>
      <c r="S162" s="365">
        <v>8.0237733219515467E-2</v>
      </c>
    </row>
    <row r="163" spans="1:26">
      <c r="A163" s="447"/>
      <c r="B163" s="273" t="s">
        <v>208</v>
      </c>
      <c r="C163" s="482">
        <v>7591213.8045212002</v>
      </c>
      <c r="D163" s="482">
        <v>788743.60808150657</v>
      </c>
      <c r="E163" s="482">
        <v>0.11594958673899411</v>
      </c>
      <c r="F163" s="482">
        <v>21306319.257956438</v>
      </c>
      <c r="G163" s="482">
        <v>2973215.402055677</v>
      </c>
      <c r="H163" s="482">
        <v>0.16217741553341536</v>
      </c>
      <c r="I163" s="349"/>
      <c r="J163" s="355"/>
      <c r="K163" s="355"/>
      <c r="L163" s="273" t="s">
        <v>208</v>
      </c>
      <c r="M163" s="367" t="s">
        <v>315</v>
      </c>
      <c r="N163" s="372">
        <v>10806269.241751468</v>
      </c>
      <c r="O163" s="372">
        <v>743085.29554940015</v>
      </c>
      <c r="P163" s="372">
        <v>7.3841966868731138E-2</v>
      </c>
      <c r="Q163" s="372">
        <v>29532558.553489763</v>
      </c>
      <c r="R163" s="372">
        <v>2263034.3951260448</v>
      </c>
      <c r="S163" s="372">
        <v>8.2987674518404067E-2</v>
      </c>
    </row>
    <row r="164" spans="1:26">
      <c r="A164" s="447"/>
      <c r="B164" s="291" t="s">
        <v>145</v>
      </c>
      <c r="C164" s="467">
        <v>88279341.288731068</v>
      </c>
      <c r="D164" s="467">
        <v>8929990.7190217823</v>
      </c>
      <c r="E164" s="468">
        <v>0.11254018659140362</v>
      </c>
      <c r="F164" s="469">
        <v>246043903.84143859</v>
      </c>
      <c r="G164" s="469">
        <v>31047802.097770303</v>
      </c>
      <c r="H164" s="468">
        <v>0.14441100022728515</v>
      </c>
      <c r="I164" s="346"/>
      <c r="J164" s="352"/>
      <c r="K164" s="352"/>
      <c r="L164" s="291" t="s">
        <v>145</v>
      </c>
      <c r="M164" s="363" t="s">
        <v>316</v>
      </c>
      <c r="N164" s="364">
        <v>127369056.57296175</v>
      </c>
      <c r="O164" s="364">
        <v>8101264.7203154415</v>
      </c>
      <c r="P164" s="365">
        <v>6.7924999653925358E-2</v>
      </c>
      <c r="Q164" s="366">
        <v>347825861.56812942</v>
      </c>
      <c r="R164" s="366">
        <v>28431622.156067073</v>
      </c>
      <c r="S164" s="365">
        <v>8.9017329205447512E-2</v>
      </c>
    </row>
    <row r="165" spans="1:26">
      <c r="A165" s="447"/>
      <c r="B165" s="291" t="s">
        <v>176</v>
      </c>
      <c r="C165" s="480">
        <v>25581333.915990442</v>
      </c>
      <c r="D165" s="480">
        <v>2676065.7937416472</v>
      </c>
      <c r="E165" s="471">
        <v>0.11683189122515787</v>
      </c>
      <c r="F165" s="472">
        <v>71788322.525427088</v>
      </c>
      <c r="G165" s="472">
        <v>9454392.3784503192</v>
      </c>
      <c r="H165" s="471">
        <v>0.15167329183572845</v>
      </c>
      <c r="I165" s="347"/>
      <c r="J165" s="353"/>
      <c r="K165" s="353"/>
      <c r="L165" s="291" t="s">
        <v>176</v>
      </c>
      <c r="M165" s="367" t="s">
        <v>317</v>
      </c>
      <c r="N165" s="368">
        <v>36829989.398757882</v>
      </c>
      <c r="O165" s="368">
        <v>2615876.1815785989</v>
      </c>
      <c r="P165" s="369">
        <v>7.6456056744008752E-2</v>
      </c>
      <c r="Q165" s="370">
        <v>101136120.28922804</v>
      </c>
      <c r="R165" s="370">
        <v>8740791.5278712511</v>
      </c>
      <c r="S165" s="369">
        <v>9.4602093472142934E-2</v>
      </c>
    </row>
    <row r="166" spans="1:26">
      <c r="A166" s="447"/>
      <c r="B166" s="291" t="s">
        <v>177</v>
      </c>
      <c r="C166" s="467">
        <v>62698007.372740217</v>
      </c>
      <c r="D166" s="467">
        <v>6253924.9252800047</v>
      </c>
      <c r="E166" s="468">
        <v>0.11079859312269517</v>
      </c>
      <c r="F166" s="469">
        <v>174255581.31601146</v>
      </c>
      <c r="G166" s="469">
        <v>21593409.71931988</v>
      </c>
      <c r="H166" s="468">
        <v>0.14144571306352255</v>
      </c>
      <c r="I166" s="346"/>
      <c r="J166" s="352"/>
      <c r="K166" s="352"/>
      <c r="L166" s="291" t="s">
        <v>177</v>
      </c>
      <c r="M166" s="363" t="s">
        <v>318</v>
      </c>
      <c r="N166" s="364">
        <v>90539067.174204528</v>
      </c>
      <c r="O166" s="364">
        <v>5485388.5387369543</v>
      </c>
      <c r="P166" s="365">
        <v>6.4493254456951088E-2</v>
      </c>
      <c r="Q166" s="366">
        <v>246689741.27890146</v>
      </c>
      <c r="R166" s="366">
        <v>19690830.628195971</v>
      </c>
      <c r="S166" s="365">
        <v>8.6744163536957367E-2</v>
      </c>
      <c r="T166" s="274" t="s">
        <v>209</v>
      </c>
      <c r="U166" s="275">
        <f>(O150-(SUM(O151:O159)))</f>
        <v>-60739768.796036333</v>
      </c>
      <c r="V166" s="275">
        <f>(P150-(SUM(P151:P159)))</f>
        <v>-0.59781804888552226</v>
      </c>
      <c r="W166" s="277">
        <f>(((U166+V166)-(U166))/U166)</f>
        <v>9.8422838719671643E-9</v>
      </c>
      <c r="X166" s="275">
        <f>(R150-(SUM(R151:R159)))</f>
        <v>-190898048.28968424</v>
      </c>
      <c r="Y166" s="275">
        <f>(S150-(SUM(S151:S159)))</f>
        <v>-0.71327882170933854</v>
      </c>
      <c r="Z166" s="277">
        <f>(((X166+Y166)-(X166))/X166)</f>
        <v>3.7364385672976332E-9</v>
      </c>
    </row>
    <row r="167" spans="1:26">
      <c r="A167" s="447"/>
      <c r="B167" s="291" t="s">
        <v>146</v>
      </c>
      <c r="C167" s="480">
        <v>153506477.98874447</v>
      </c>
      <c r="D167" s="480">
        <v>11196396.302800089</v>
      </c>
      <c r="E167" s="471">
        <v>7.8676058436314769E-2</v>
      </c>
      <c r="F167" s="472">
        <v>484213190.91996622</v>
      </c>
      <c r="G167" s="472">
        <v>49912094.977497756</v>
      </c>
      <c r="H167" s="471">
        <v>0.1149250956164052</v>
      </c>
      <c r="I167" s="347"/>
      <c r="J167" s="353"/>
      <c r="K167" s="353"/>
      <c r="L167" s="291" t="s">
        <v>146</v>
      </c>
      <c r="M167" s="367" t="s">
        <v>319</v>
      </c>
      <c r="N167" s="368">
        <v>227666538.25104895</v>
      </c>
      <c r="O167" s="368">
        <v>13426014.751981705</v>
      </c>
      <c r="P167" s="369">
        <v>6.2667951574717648E-2</v>
      </c>
      <c r="Q167" s="370">
        <v>702642557.07621515</v>
      </c>
      <c r="R167" s="370">
        <v>41795877.818765759</v>
      </c>
      <c r="S167" s="369">
        <v>6.3245952700752131E-2</v>
      </c>
    </row>
    <row r="168" spans="1:26">
      <c r="A168" s="447"/>
      <c r="B168" s="291" t="s">
        <v>178</v>
      </c>
      <c r="C168" s="467">
        <v>38328861.336179808</v>
      </c>
      <c r="D168" s="467">
        <v>2774762.6806860194</v>
      </c>
      <c r="E168" s="468">
        <v>7.8043398247061607E-2</v>
      </c>
      <c r="F168" s="469">
        <v>121736350.23546545</v>
      </c>
      <c r="G168" s="469">
        <v>12868117.418113574</v>
      </c>
      <c r="H168" s="468">
        <v>0.11819901072246118</v>
      </c>
      <c r="I168" s="346"/>
      <c r="J168" s="352"/>
      <c r="K168" s="352"/>
      <c r="L168" s="291" t="s">
        <v>178</v>
      </c>
      <c r="M168" s="363" t="s">
        <v>320</v>
      </c>
      <c r="N168" s="364">
        <v>56861270.054497428</v>
      </c>
      <c r="O168" s="364">
        <v>3355988.2746920884</v>
      </c>
      <c r="P168" s="365">
        <v>6.2722560522216503E-2</v>
      </c>
      <c r="Q168" s="366">
        <v>176427607.72091675</v>
      </c>
      <c r="R168" s="366">
        <v>9705535.7004008591</v>
      </c>
      <c r="S168" s="365">
        <v>5.8213862044652072E-2</v>
      </c>
    </row>
    <row r="169" spans="1:26">
      <c r="A169" s="447"/>
      <c r="B169" s="291" t="s">
        <v>179</v>
      </c>
      <c r="C169" s="480">
        <v>78192463.383649379</v>
      </c>
      <c r="D169" s="480">
        <v>5697851.1390744895</v>
      </c>
      <c r="E169" s="471">
        <v>7.859689103311103E-2</v>
      </c>
      <c r="F169" s="472">
        <v>248303984.95936534</v>
      </c>
      <c r="G169" s="472">
        <v>24819111.172818631</v>
      </c>
      <c r="H169" s="471">
        <v>0.11105499335281047</v>
      </c>
      <c r="I169" s="347"/>
      <c r="J169" s="353"/>
      <c r="K169" s="353"/>
      <c r="L169" s="291" t="s">
        <v>179</v>
      </c>
      <c r="M169" s="367" t="s">
        <v>321</v>
      </c>
      <c r="N169" s="368">
        <v>116124425.84838574</v>
      </c>
      <c r="O169" s="368">
        <v>6462026.5457978696</v>
      </c>
      <c r="P169" s="369">
        <v>5.8926547174728609E-2</v>
      </c>
      <c r="Q169" s="370">
        <v>361301175.58332473</v>
      </c>
      <c r="R169" s="370">
        <v>20282705.490692198</v>
      </c>
      <c r="S169" s="369">
        <v>5.9476853219072583E-2</v>
      </c>
    </row>
    <row r="170" spans="1:26">
      <c r="A170" s="447"/>
      <c r="B170" s="291" t="s">
        <v>180</v>
      </c>
      <c r="C170" s="467">
        <v>21627258.0250117</v>
      </c>
      <c r="D170" s="467">
        <v>1634809.0116658434</v>
      </c>
      <c r="E170" s="468">
        <v>8.177132329183559E-2</v>
      </c>
      <c r="F170" s="469">
        <v>65788607.008782551</v>
      </c>
      <c r="G170" s="469">
        <v>7390569.4749471694</v>
      </c>
      <c r="H170" s="468">
        <v>0.12655509991521768</v>
      </c>
      <c r="I170" s="346"/>
      <c r="J170" s="352"/>
      <c r="K170" s="352"/>
      <c r="L170" s="291" t="s">
        <v>180</v>
      </c>
      <c r="M170" s="363" t="s">
        <v>322</v>
      </c>
      <c r="N170" s="364">
        <v>31932913.041612606</v>
      </c>
      <c r="O170" s="364">
        <v>2133914.2327510417</v>
      </c>
      <c r="P170" s="365">
        <v>7.1610266050833316E-2</v>
      </c>
      <c r="Q170" s="366">
        <v>94479286.182636827</v>
      </c>
      <c r="R170" s="366">
        <v>7040432.4867139161</v>
      </c>
      <c r="S170" s="365">
        <v>8.0518352987536901E-2</v>
      </c>
    </row>
    <row r="171" spans="1:26">
      <c r="A171" s="447"/>
      <c r="B171" s="291" t="s">
        <v>181</v>
      </c>
      <c r="C171" s="480">
        <v>8971446.9866071492</v>
      </c>
      <c r="D171" s="480">
        <v>590010.18430883251</v>
      </c>
      <c r="E171" s="471">
        <v>7.0394873602941541E-2</v>
      </c>
      <c r="F171" s="472">
        <v>28356355.852429036</v>
      </c>
      <c r="G171" s="472">
        <v>2445595.5078454763</v>
      </c>
      <c r="H171" s="471">
        <v>9.4385323908748542E-2</v>
      </c>
      <c r="I171" s="347"/>
      <c r="J171" s="353"/>
      <c r="K171" s="353"/>
      <c r="L171" s="291" t="s">
        <v>181</v>
      </c>
      <c r="M171" s="367" t="s">
        <v>323</v>
      </c>
      <c r="N171" s="368">
        <v>13325026.426621841</v>
      </c>
      <c r="O171" s="368">
        <v>930019.2990541961</v>
      </c>
      <c r="P171" s="369">
        <v>7.5031767991947898E-2</v>
      </c>
      <c r="Q171" s="370">
        <v>41433400.04574237</v>
      </c>
      <c r="R171" s="370">
        <v>2521830.0465088338</v>
      </c>
      <c r="S171" s="369">
        <v>6.4809259728109345E-2</v>
      </c>
    </row>
    <row r="172" spans="1:26">
      <c r="A172" s="447"/>
      <c r="B172" s="291" t="s">
        <v>182</v>
      </c>
      <c r="C172" s="467">
        <v>6386448.2572973203</v>
      </c>
      <c r="D172" s="467">
        <v>498963.28706559446</v>
      </c>
      <c r="E172" s="468">
        <v>8.4749819250231687E-2</v>
      </c>
      <c r="F172" s="469">
        <v>20027892.86392374</v>
      </c>
      <c r="G172" s="469">
        <v>2388701.4037727788</v>
      </c>
      <c r="H172" s="468">
        <v>0.13542011883986521</v>
      </c>
      <c r="I172" s="346"/>
      <c r="J172" s="352"/>
      <c r="K172" s="352"/>
      <c r="L172" s="291" t="s">
        <v>182</v>
      </c>
      <c r="M172" s="363" t="s">
        <v>324</v>
      </c>
      <c r="N172" s="364">
        <v>9422902.8799343593</v>
      </c>
      <c r="O172" s="364">
        <v>544066.3996854201</v>
      </c>
      <c r="P172" s="365">
        <v>6.1276767614281587E-2</v>
      </c>
      <c r="Q172" s="366">
        <v>29001087.543594349</v>
      </c>
      <c r="R172" s="366">
        <v>2245374.0944498293</v>
      </c>
      <c r="S172" s="365">
        <v>8.3921293996427601E-2</v>
      </c>
    </row>
    <row r="173" spans="1:26">
      <c r="A173" s="447"/>
      <c r="B173" s="291" t="s">
        <v>147</v>
      </c>
      <c r="C173" s="480">
        <v>301390350.85572833</v>
      </c>
      <c r="D173" s="480">
        <v>25677907.879008889</v>
      </c>
      <c r="E173" s="471">
        <v>9.3132930823789761E-2</v>
      </c>
      <c r="F173" s="472">
        <v>887448570.07708681</v>
      </c>
      <c r="G173" s="472">
        <v>107606576.0720253</v>
      </c>
      <c r="H173" s="471">
        <v>0.1379851006989076</v>
      </c>
      <c r="I173" s="347"/>
      <c r="J173" s="353"/>
      <c r="K173" s="353"/>
      <c r="L173" s="291" t="s">
        <v>147</v>
      </c>
      <c r="M173" s="367" t="s">
        <v>325</v>
      </c>
      <c r="N173" s="368">
        <v>442701737.90241247</v>
      </c>
      <c r="O173" s="368">
        <v>25130382.658379316</v>
      </c>
      <c r="P173" s="369">
        <v>6.0182247519571484E-2</v>
      </c>
      <c r="Q173" s="370">
        <v>1262151452.9270954</v>
      </c>
      <c r="R173" s="370">
        <v>83409423.518544197</v>
      </c>
      <c r="S173" s="369">
        <v>7.0761389207777664E-2</v>
      </c>
    </row>
    <row r="174" spans="1:26">
      <c r="A174" s="447"/>
      <c r="B174" s="291" t="s">
        <v>183</v>
      </c>
      <c r="C174" s="467">
        <v>301390350.85572833</v>
      </c>
      <c r="D174" s="467">
        <v>25677907.879009008</v>
      </c>
      <c r="E174" s="468">
        <v>9.3132930823790233E-2</v>
      </c>
      <c r="F174" s="469">
        <v>887448570.07708681</v>
      </c>
      <c r="G174" s="469">
        <v>107606576.07202518</v>
      </c>
      <c r="H174" s="468">
        <v>0.1379851006989074</v>
      </c>
      <c r="I174" s="346"/>
      <c r="J174" s="352"/>
      <c r="K174" s="352"/>
      <c r="L174" s="291" t="s">
        <v>183</v>
      </c>
      <c r="M174" s="363" t="s">
        <v>326</v>
      </c>
      <c r="N174" s="364">
        <v>442701737.90241235</v>
      </c>
      <c r="O174" s="364">
        <v>25130382.658379138</v>
      </c>
      <c r="P174" s="365">
        <v>6.0182247519571047E-2</v>
      </c>
      <c r="Q174" s="366">
        <v>1262151452.9270954</v>
      </c>
      <c r="R174" s="366">
        <v>83409423.518544436</v>
      </c>
      <c r="S174" s="365">
        <v>7.0761389207777886E-2</v>
      </c>
    </row>
    <row r="175" spans="1:26">
      <c r="A175" s="447"/>
      <c r="B175" s="291" t="s">
        <v>148</v>
      </c>
      <c r="C175" s="480">
        <v>222871671.27406862</v>
      </c>
      <c r="D175" s="480">
        <v>17370908.038719833</v>
      </c>
      <c r="E175" s="471">
        <v>8.4529652178594983E-2</v>
      </c>
      <c r="F175" s="472">
        <v>620555551.97739112</v>
      </c>
      <c r="G175" s="472">
        <v>72156476.654332399</v>
      </c>
      <c r="H175" s="471">
        <v>0.13157658337010403</v>
      </c>
      <c r="I175" s="347"/>
      <c r="J175" s="353"/>
      <c r="K175" s="353"/>
      <c r="L175" s="291" t="s">
        <v>148</v>
      </c>
      <c r="M175" s="367" t="s">
        <v>327</v>
      </c>
      <c r="N175" s="368">
        <v>248202296.32270643</v>
      </c>
      <c r="O175" s="368">
        <v>17525359.517827898</v>
      </c>
      <c r="P175" s="369">
        <v>7.5973609501551423E-2</v>
      </c>
      <c r="Q175" s="370">
        <v>669103641.31100178</v>
      </c>
      <c r="R175" s="370">
        <v>53255285.407964468</v>
      </c>
      <c r="S175" s="369">
        <v>8.6474673346938813E-2</v>
      </c>
    </row>
    <row r="176" spans="1:26">
      <c r="A176" s="447"/>
      <c r="B176" s="291" t="s">
        <v>488</v>
      </c>
      <c r="C176" s="467">
        <v>222871671.27406868</v>
      </c>
      <c r="D176" s="467">
        <v>17370908.038719833</v>
      </c>
      <c r="E176" s="468">
        <v>8.4529652178594955E-2</v>
      </c>
      <c r="F176" s="469">
        <v>620555551.977391</v>
      </c>
      <c r="G176" s="469">
        <v>72156476.654332042</v>
      </c>
      <c r="H176" s="468">
        <v>0.13157658337010333</v>
      </c>
      <c r="I176" s="346"/>
      <c r="J176" s="352"/>
      <c r="K176" s="352"/>
      <c r="L176" s="291" t="s">
        <v>488</v>
      </c>
      <c r="M176" s="291" t="s">
        <v>488</v>
      </c>
      <c r="N176" s="364">
        <v>25931724.418773081</v>
      </c>
      <c r="O176" s="364">
        <v>2247198.9300551564</v>
      </c>
      <c r="P176" s="365">
        <v>9.4880470842686082E-2</v>
      </c>
      <c r="Q176" s="366">
        <v>71508990.79701288</v>
      </c>
      <c r="R176" s="366">
        <v>6757884.8762899786</v>
      </c>
      <c r="S176" s="365">
        <v>0.10436709582325743</v>
      </c>
    </row>
    <row r="177" spans="1:19">
      <c r="A177" s="447"/>
      <c r="B177" s="291" t="s">
        <v>149</v>
      </c>
      <c r="C177" s="480">
        <v>15531956.271021292</v>
      </c>
      <c r="D177" s="480">
        <v>1352059.5199429374</v>
      </c>
      <c r="E177" s="471">
        <v>9.5350448855709466E-2</v>
      </c>
      <c r="F177" s="472">
        <v>47113801.573852062</v>
      </c>
      <c r="G177" s="472">
        <v>5818257.228011176</v>
      </c>
      <c r="H177" s="471">
        <v>0.14089309924781671</v>
      </c>
      <c r="I177" s="346"/>
      <c r="J177" s="352"/>
      <c r="K177" s="352"/>
      <c r="L177" s="291" t="s">
        <v>149</v>
      </c>
      <c r="M177" s="363" t="s">
        <v>328</v>
      </c>
      <c r="N177" s="364">
        <v>22663518.051791921</v>
      </c>
      <c r="O177" s="364">
        <v>1772627.0537181236</v>
      </c>
      <c r="P177" s="365">
        <v>8.4851673099130387E-2</v>
      </c>
      <c r="Q177" s="366">
        <v>66781481.98908025</v>
      </c>
      <c r="R177" s="366">
        <v>5525168.3788882568</v>
      </c>
      <c r="S177" s="365">
        <v>9.0197533172628991E-2</v>
      </c>
    </row>
    <row r="178" spans="1:19">
      <c r="A178" s="447"/>
      <c r="B178" s="291" t="s">
        <v>184</v>
      </c>
      <c r="C178" s="467">
        <v>15531956.271021288</v>
      </c>
      <c r="D178" s="467">
        <v>1352059.51994293</v>
      </c>
      <c r="E178" s="468">
        <v>9.5350448855708911E-2</v>
      </c>
      <c r="F178" s="469">
        <v>47113801.57385207</v>
      </c>
      <c r="G178" s="469">
        <v>5818257.2280111909</v>
      </c>
      <c r="H178" s="468">
        <v>0.14089309924781709</v>
      </c>
      <c r="I178" s="347"/>
      <c r="J178" s="353"/>
      <c r="K178" s="353"/>
      <c r="L178" s="291" t="s">
        <v>184</v>
      </c>
      <c r="M178" s="367" t="s">
        <v>329</v>
      </c>
      <c r="N178" s="368">
        <v>22663518.051791925</v>
      </c>
      <c r="O178" s="368">
        <v>1772627.053718131</v>
      </c>
      <c r="P178" s="369">
        <v>8.4851673099130762E-2</v>
      </c>
      <c r="Q178" s="370">
        <v>66781481.989080228</v>
      </c>
      <c r="R178" s="370">
        <v>5525168.3788882121</v>
      </c>
      <c r="S178" s="369">
        <v>9.0197533172628228E-2</v>
      </c>
    </row>
    <row r="179" spans="1:19">
      <c r="A179" s="447"/>
      <c r="B179" s="291" t="s">
        <v>150</v>
      </c>
      <c r="C179" s="480">
        <v>55701723.23529768</v>
      </c>
      <c r="D179" s="480">
        <v>6025213.3286206126</v>
      </c>
      <c r="E179" s="471">
        <v>0.12128898225619425</v>
      </c>
      <c r="F179" s="472">
        <v>151013531.18083411</v>
      </c>
      <c r="G179" s="472">
        <v>22236487.988492846</v>
      </c>
      <c r="H179" s="471">
        <v>0.17267431707746581</v>
      </c>
      <c r="I179" s="346"/>
      <c r="J179" s="352"/>
      <c r="K179" s="352"/>
      <c r="L179" s="291" t="s">
        <v>150</v>
      </c>
      <c r="M179" s="363" t="s">
        <v>330</v>
      </c>
      <c r="N179" s="364">
        <v>79545352.55661431</v>
      </c>
      <c r="O179" s="364">
        <v>6464946.9402073175</v>
      </c>
      <c r="P179" s="365">
        <v>8.8463479173080811E-2</v>
      </c>
      <c r="Q179" s="366">
        <v>208936066.02319473</v>
      </c>
      <c r="R179" s="366">
        <v>20669728.583420813</v>
      </c>
      <c r="S179" s="365">
        <v>0.10978982681932198</v>
      </c>
    </row>
    <row r="180" spans="1:19">
      <c r="A180" s="447"/>
      <c r="B180" s="291" t="s">
        <v>185</v>
      </c>
      <c r="C180" s="467">
        <v>55701723.235297665</v>
      </c>
      <c r="D180" s="467">
        <v>6025213.3286205903</v>
      </c>
      <c r="E180" s="468">
        <v>0.12128898225619378</v>
      </c>
      <c r="F180" s="469">
        <v>151013531.18083405</v>
      </c>
      <c r="G180" s="469">
        <v>22236487.988492802</v>
      </c>
      <c r="H180" s="468">
        <v>0.1726743170774655</v>
      </c>
      <c r="I180" s="347"/>
      <c r="J180" s="353"/>
      <c r="K180" s="353"/>
      <c r="L180" s="291" t="s">
        <v>185</v>
      </c>
      <c r="M180" s="367" t="s">
        <v>331</v>
      </c>
      <c r="N180" s="368">
        <v>79545352.556614295</v>
      </c>
      <c r="O180" s="368">
        <v>6464946.9402073324</v>
      </c>
      <c r="P180" s="369">
        <v>8.8463479173081047E-2</v>
      </c>
      <c r="Q180" s="370">
        <v>208936066.02319482</v>
      </c>
      <c r="R180" s="370">
        <v>20669728.583420843</v>
      </c>
      <c r="S180" s="369">
        <v>0.1097898268193221</v>
      </c>
    </row>
    <row r="181" spans="1:19">
      <c r="A181" s="447"/>
      <c r="B181" s="291" t="s">
        <v>151</v>
      </c>
      <c r="C181" s="480">
        <v>38313192.569043599</v>
      </c>
      <c r="D181" s="480">
        <v>2806904.0513356104</v>
      </c>
      <c r="E181" s="471">
        <v>7.9053716074428002E-2</v>
      </c>
      <c r="F181" s="472">
        <v>111025859.86868811</v>
      </c>
      <c r="G181" s="472">
        <v>11455794.973416865</v>
      </c>
      <c r="H181" s="471">
        <v>0.11505260125587125</v>
      </c>
      <c r="I181" s="346"/>
      <c r="J181" s="352"/>
      <c r="K181" s="352"/>
      <c r="L181" s="291" t="s">
        <v>151</v>
      </c>
      <c r="M181" s="363" t="s">
        <v>332</v>
      </c>
      <c r="N181" s="364">
        <v>56611621.830493003</v>
      </c>
      <c r="O181" s="364">
        <v>3082884.9404593557</v>
      </c>
      <c r="P181" s="365">
        <v>5.7593082138154256E-2</v>
      </c>
      <c r="Q181" s="366">
        <v>159012255.90818059</v>
      </c>
      <c r="R181" s="366">
        <v>11417787.786091208</v>
      </c>
      <c r="S181" s="365">
        <v>7.7359185146739187E-2</v>
      </c>
    </row>
    <row r="182" spans="1:19">
      <c r="A182" s="447"/>
      <c r="B182" s="291" t="s">
        <v>186</v>
      </c>
      <c r="C182" s="467">
        <v>38313192.569043614</v>
      </c>
      <c r="D182" s="467">
        <v>2806904.0513356104</v>
      </c>
      <c r="E182" s="468">
        <v>7.9053716074427974E-2</v>
      </c>
      <c r="F182" s="469">
        <v>111025859.86868812</v>
      </c>
      <c r="G182" s="469">
        <v>11455794.973416865</v>
      </c>
      <c r="H182" s="468">
        <v>0.11505260125587122</v>
      </c>
      <c r="I182" s="347"/>
      <c r="J182" s="353"/>
      <c r="K182" s="353"/>
      <c r="L182" s="291" t="s">
        <v>186</v>
      </c>
      <c r="M182" s="367" t="s">
        <v>333</v>
      </c>
      <c r="N182" s="368">
        <v>56611621.830493003</v>
      </c>
      <c r="O182" s="368">
        <v>3082884.9404593483</v>
      </c>
      <c r="P182" s="369">
        <v>5.759308213815411E-2</v>
      </c>
      <c r="Q182" s="370">
        <v>159012255.90818062</v>
      </c>
      <c r="R182" s="370">
        <v>11417787.786091238</v>
      </c>
      <c r="S182" s="369">
        <v>7.7359185146739395E-2</v>
      </c>
    </row>
    <row r="183" spans="1:19">
      <c r="A183" s="447"/>
      <c r="B183" s="291" t="s">
        <v>152</v>
      </c>
      <c r="C183" s="480">
        <v>87847939.298253775</v>
      </c>
      <c r="D183" s="480">
        <v>8806047.4962778836</v>
      </c>
      <c r="E183" s="471">
        <v>0.11140987766765155</v>
      </c>
      <c r="F183" s="472">
        <v>246725169.30337483</v>
      </c>
      <c r="G183" s="472">
        <v>33021081.889795423</v>
      </c>
      <c r="H183" s="471">
        <v>0.15451778339592565</v>
      </c>
      <c r="I183" s="346"/>
      <c r="J183" s="352"/>
      <c r="K183" s="352"/>
      <c r="L183" s="291" t="s">
        <v>152</v>
      </c>
      <c r="M183" s="363" t="s">
        <v>334</v>
      </c>
      <c r="N183" s="364">
        <v>126196647.81344664</v>
      </c>
      <c r="O183" s="364">
        <v>8164165.8700655699</v>
      </c>
      <c r="P183" s="365">
        <v>6.9168806210326353E-2</v>
      </c>
      <c r="Q183" s="366">
        <v>345179514.84347117</v>
      </c>
      <c r="R183" s="366">
        <v>26890640.59108007</v>
      </c>
      <c r="S183" s="365">
        <v>8.4485015865671767E-2</v>
      </c>
    </row>
    <row r="184" spans="1:19">
      <c r="A184" s="447"/>
      <c r="B184" s="291" t="s">
        <v>187</v>
      </c>
      <c r="C184" s="467">
        <v>87847939.298253775</v>
      </c>
      <c r="D184" s="467">
        <v>8806047.4962779135</v>
      </c>
      <c r="E184" s="468">
        <v>0.11140987766765197</v>
      </c>
      <c r="F184" s="469">
        <v>246725169.3033748</v>
      </c>
      <c r="G184" s="469">
        <v>33021081.889795393</v>
      </c>
      <c r="H184" s="468">
        <v>0.15451778339592551</v>
      </c>
      <c r="I184" s="347"/>
      <c r="J184" s="353"/>
      <c r="K184" s="353"/>
      <c r="L184" s="291" t="s">
        <v>187</v>
      </c>
      <c r="M184" s="367" t="s">
        <v>335</v>
      </c>
      <c r="N184" s="368">
        <v>126196647.8134467</v>
      </c>
      <c r="O184" s="368">
        <v>8164165.8700657189</v>
      </c>
      <c r="P184" s="369">
        <v>6.9168806210327671E-2</v>
      </c>
      <c r="Q184" s="370">
        <v>345179514.84347117</v>
      </c>
      <c r="R184" s="370">
        <v>26890640.59108007</v>
      </c>
      <c r="S184" s="369">
        <v>8.4485015865671767E-2</v>
      </c>
    </row>
    <row r="185" spans="1:19">
      <c r="A185" s="447"/>
      <c r="B185" s="291" t="s">
        <v>153</v>
      </c>
      <c r="C185" s="480">
        <v>69578393.624157757</v>
      </c>
      <c r="D185" s="480">
        <v>5009124.1811071709</v>
      </c>
      <c r="E185" s="471">
        <v>7.7577526032335947E-2</v>
      </c>
      <c r="F185" s="472">
        <v>204778755.82154423</v>
      </c>
      <c r="G185" s="472">
        <v>20701833.524695843</v>
      </c>
      <c r="H185" s="471">
        <v>0.1124629490018928</v>
      </c>
      <c r="I185" s="346"/>
      <c r="J185" s="352"/>
      <c r="K185" s="352"/>
      <c r="L185" s="291" t="s">
        <v>153</v>
      </c>
      <c r="M185" s="363" t="s">
        <v>336</v>
      </c>
      <c r="N185" s="364">
        <v>103598141.69367829</v>
      </c>
      <c r="O185" s="364">
        <v>5797975.7395033389</v>
      </c>
      <c r="P185" s="365">
        <v>5.9283904919139166E-2</v>
      </c>
      <c r="Q185" s="366">
        <v>296383500.20297116</v>
      </c>
      <c r="R185" s="366">
        <v>19844984.833150089</v>
      </c>
      <c r="S185" s="365">
        <v>7.1762100865447084E-2</v>
      </c>
    </row>
    <row r="186" spans="1:19">
      <c r="A186" s="447"/>
      <c r="B186" s="291" t="s">
        <v>188</v>
      </c>
      <c r="C186" s="467">
        <v>69578393.624157786</v>
      </c>
      <c r="D186" s="467">
        <v>5009124.1811072305</v>
      </c>
      <c r="E186" s="468">
        <v>7.7577526032336905E-2</v>
      </c>
      <c r="F186" s="469">
        <v>204778755.82154414</v>
      </c>
      <c r="G186" s="469">
        <v>20701833.524695814</v>
      </c>
      <c r="H186" s="468">
        <v>0.11246294900189267</v>
      </c>
      <c r="I186" s="347"/>
      <c r="J186" s="353"/>
      <c r="K186" s="353"/>
      <c r="L186" s="291" t="s">
        <v>188</v>
      </c>
      <c r="M186" s="367" t="s">
        <v>337</v>
      </c>
      <c r="N186" s="368">
        <v>103598141.6936783</v>
      </c>
      <c r="O186" s="368">
        <v>5797975.739503324</v>
      </c>
      <c r="P186" s="369">
        <v>5.9283904919138992E-2</v>
      </c>
      <c r="Q186" s="370">
        <v>296383500.20297116</v>
      </c>
      <c r="R186" s="370">
        <v>19844984.833150089</v>
      </c>
      <c r="S186" s="369">
        <v>7.1762100865447084E-2</v>
      </c>
    </row>
    <row r="187" spans="1:19">
      <c r="A187" s="447"/>
      <c r="B187" s="291" t="s">
        <v>154</v>
      </c>
      <c r="C187" s="480">
        <v>52378874.934127122</v>
      </c>
      <c r="D187" s="480">
        <v>5630650.5720714703</v>
      </c>
      <c r="E187" s="471">
        <v>0.12044629820510844</v>
      </c>
      <c r="F187" s="472">
        <v>141771213.46393874</v>
      </c>
      <c r="G187" s="472">
        <v>19433888.356719792</v>
      </c>
      <c r="H187" s="471">
        <v>0.15885493932197334</v>
      </c>
      <c r="I187" s="346"/>
      <c r="J187" s="352"/>
      <c r="K187" s="352"/>
      <c r="L187" s="291" t="s">
        <v>154</v>
      </c>
      <c r="M187" s="363" t="s">
        <v>338</v>
      </c>
      <c r="N187" s="364">
        <v>75013433.373328164</v>
      </c>
      <c r="O187" s="364">
        <v>5390326.7484497279</v>
      </c>
      <c r="P187" s="365">
        <v>7.742152009234822E-2</v>
      </c>
      <c r="Q187" s="366">
        <v>198306504.13707709</v>
      </c>
      <c r="R187" s="366">
        <v>16725003.055965155</v>
      </c>
      <c r="S187" s="365">
        <v>9.2107417090324328E-2</v>
      </c>
    </row>
    <row r="188" spans="1:19">
      <c r="A188" s="447"/>
      <c r="B188" s="291" t="s">
        <v>189</v>
      </c>
      <c r="C188" s="467">
        <v>52378874.934127137</v>
      </c>
      <c r="D188" s="467">
        <v>5630650.5720715001</v>
      </c>
      <c r="E188" s="468">
        <v>0.12044629820510912</v>
      </c>
      <c r="F188" s="469">
        <v>141771213.46393871</v>
      </c>
      <c r="G188" s="469">
        <v>19433888.356719717</v>
      </c>
      <c r="H188" s="468">
        <v>0.15885493932197267</v>
      </c>
      <c r="I188" s="347"/>
      <c r="J188" s="353"/>
      <c r="K188" s="353"/>
      <c r="L188" s="291" t="s">
        <v>189</v>
      </c>
      <c r="M188" s="367" t="s">
        <v>339</v>
      </c>
      <c r="N188" s="368">
        <v>75013433.373328134</v>
      </c>
      <c r="O188" s="368">
        <v>5390326.748449713</v>
      </c>
      <c r="P188" s="369">
        <v>7.7421520092348012E-2</v>
      </c>
      <c r="Q188" s="370">
        <v>198306504.13707697</v>
      </c>
      <c r="R188" s="370">
        <v>16725003.055965096</v>
      </c>
      <c r="S188" s="369">
        <v>9.2107417090324037E-2</v>
      </c>
    </row>
    <row r="189" spans="1:19">
      <c r="A189" s="447"/>
      <c r="B189" s="291" t="s">
        <v>155</v>
      </c>
      <c r="C189" s="480">
        <v>48193763.539069951</v>
      </c>
      <c r="D189" s="480">
        <v>4961046.7493231073</v>
      </c>
      <c r="E189" s="471">
        <v>0.11475213953011805</v>
      </c>
      <c r="F189" s="472">
        <v>133137127.64051339</v>
      </c>
      <c r="G189" s="472">
        <v>18225399.683975443</v>
      </c>
      <c r="H189" s="471">
        <v>0.15860347771350786</v>
      </c>
      <c r="I189" s="346"/>
      <c r="J189" s="352"/>
      <c r="K189" s="352"/>
      <c r="L189" s="291" t="s">
        <v>155</v>
      </c>
      <c r="M189" s="363" t="s">
        <v>340</v>
      </c>
      <c r="N189" s="364">
        <v>69339697.266183123</v>
      </c>
      <c r="O189" s="364">
        <v>5791222.4090593159</v>
      </c>
      <c r="P189" s="365">
        <v>9.1130785153848856E-2</v>
      </c>
      <c r="Q189" s="366">
        <v>185378094.07461926</v>
      </c>
      <c r="R189" s="366">
        <v>19178485.560361177</v>
      </c>
      <c r="S189" s="365">
        <v>0.11539428842105771</v>
      </c>
    </row>
    <row r="190" spans="1:19">
      <c r="A190" s="447"/>
      <c r="B190" s="291" t="s">
        <v>190</v>
      </c>
      <c r="C190" s="467">
        <v>15984735.936691483</v>
      </c>
      <c r="D190" s="467">
        <v>1508331.0747153088</v>
      </c>
      <c r="E190" s="468">
        <v>0.10419237988273605</v>
      </c>
      <c r="F190" s="469">
        <v>45346565.114179112</v>
      </c>
      <c r="G190" s="469">
        <v>5991646.8398721665</v>
      </c>
      <c r="H190" s="468">
        <v>0.15224645616362117</v>
      </c>
      <c r="I190" s="347"/>
      <c r="J190" s="353"/>
      <c r="K190" s="353"/>
      <c r="L190" s="291" t="s">
        <v>190</v>
      </c>
      <c r="M190" s="367" t="s">
        <v>341</v>
      </c>
      <c r="N190" s="368">
        <v>23141269.470642041</v>
      </c>
      <c r="O190" s="368">
        <v>2171137.3700392731</v>
      </c>
      <c r="P190" s="369">
        <v>0.10353474931027572</v>
      </c>
      <c r="Q190" s="370">
        <v>63249203.112046644</v>
      </c>
      <c r="R190" s="370">
        <v>7082332.55067157</v>
      </c>
      <c r="S190" s="369">
        <v>0.12609448381021179</v>
      </c>
    </row>
    <row r="191" spans="1:19">
      <c r="A191" s="447"/>
      <c r="B191" s="291" t="s">
        <v>191</v>
      </c>
      <c r="C191" s="480">
        <v>32209027.602378339</v>
      </c>
      <c r="D191" s="480">
        <v>3452715.6746078208</v>
      </c>
      <c r="E191" s="471">
        <v>0.12006809785901187</v>
      </c>
      <c r="F191" s="472">
        <v>87790562.526334271</v>
      </c>
      <c r="G191" s="472">
        <v>12233752.844103262</v>
      </c>
      <c r="H191" s="471">
        <v>0.16191462947621413</v>
      </c>
      <c r="I191" s="346"/>
      <c r="J191" s="352"/>
      <c r="K191" s="352"/>
      <c r="L191" s="291" t="s">
        <v>191</v>
      </c>
      <c r="M191" s="363" t="s">
        <v>342</v>
      </c>
      <c r="N191" s="364">
        <v>46198427.795541041</v>
      </c>
      <c r="O191" s="364">
        <v>3620085.0390200466</v>
      </c>
      <c r="P191" s="365">
        <v>8.5021745907797694E-2</v>
      </c>
      <c r="Q191" s="366">
        <v>122128890.96257272</v>
      </c>
      <c r="R191" s="366">
        <v>12096153.009689704</v>
      </c>
      <c r="S191" s="365">
        <v>0.10993230955381099</v>
      </c>
    </row>
    <row r="192" spans="1:19">
      <c r="A192" s="447"/>
      <c r="B192" s="291" t="s">
        <v>156</v>
      </c>
      <c r="C192" s="467">
        <v>417100933.44602627</v>
      </c>
      <c r="D192" s="467">
        <v>31245447.037961543</v>
      </c>
      <c r="E192" s="468">
        <v>8.0977070790999861E-2</v>
      </c>
      <c r="F192" s="469">
        <v>1269847301.0575118</v>
      </c>
      <c r="G192" s="469">
        <v>138796946.76966238</v>
      </c>
      <c r="H192" s="468">
        <v>0.12271509066194847</v>
      </c>
      <c r="I192" s="347"/>
      <c r="J192" s="353"/>
      <c r="K192" s="353"/>
      <c r="L192" s="291" t="s">
        <v>156</v>
      </c>
      <c r="M192" s="367" t="s">
        <v>343</v>
      </c>
      <c r="N192" s="368">
        <v>657670109.12274063</v>
      </c>
      <c r="O192" s="368">
        <v>41675500.087848783</v>
      </c>
      <c r="P192" s="369">
        <v>6.7655624702858644E-2</v>
      </c>
      <c r="Q192" s="370">
        <v>1957123077.2315598</v>
      </c>
      <c r="R192" s="370">
        <v>147075309.65582275</v>
      </c>
      <c r="S192" s="369">
        <v>8.1254932765009891E-2</v>
      </c>
    </row>
    <row r="193" spans="1:19">
      <c r="A193" s="447"/>
      <c r="B193" s="291" t="s">
        <v>192</v>
      </c>
      <c r="C193" s="480">
        <v>115113464.72357941</v>
      </c>
      <c r="D193" s="480">
        <v>9092341.089283973</v>
      </c>
      <c r="E193" s="471">
        <v>8.5759712570550484E-2</v>
      </c>
      <c r="F193" s="472">
        <v>336360381.56700277</v>
      </c>
      <c r="G193" s="472">
        <v>38681679.589843869</v>
      </c>
      <c r="H193" s="471">
        <v>0.12994439754313342</v>
      </c>
      <c r="I193" s="346"/>
      <c r="J193" s="352"/>
      <c r="K193" s="352"/>
      <c r="L193" s="291" t="s">
        <v>192</v>
      </c>
      <c r="M193" s="363" t="s">
        <v>344</v>
      </c>
      <c r="N193" s="364">
        <v>169746545.77918431</v>
      </c>
      <c r="O193" s="364">
        <v>10782568.910462826</v>
      </c>
      <c r="P193" s="365">
        <v>6.7830266472054132E-2</v>
      </c>
      <c r="Q193" s="366">
        <v>484227268.20038283</v>
      </c>
      <c r="R193" s="366">
        <v>38247005.568832934</v>
      </c>
      <c r="S193" s="365">
        <v>8.5759413080643429E-2</v>
      </c>
    </row>
    <row r="194" spans="1:19">
      <c r="A194" s="447"/>
      <c r="B194" s="291" t="s">
        <v>193</v>
      </c>
      <c r="C194" s="467">
        <v>90677427.775251612</v>
      </c>
      <c r="D194" s="467">
        <v>6558852.8777630031</v>
      </c>
      <c r="E194" s="468">
        <v>7.7971516823198347E-2</v>
      </c>
      <c r="F194" s="469">
        <v>279270834.36311984</v>
      </c>
      <c r="G194" s="469">
        <v>31579057.727599472</v>
      </c>
      <c r="H194" s="468">
        <v>0.12749336355267138</v>
      </c>
      <c r="I194" s="347"/>
      <c r="J194" s="353"/>
      <c r="K194" s="353"/>
      <c r="L194" s="291" t="s">
        <v>193</v>
      </c>
      <c r="M194" s="367" t="s">
        <v>345</v>
      </c>
      <c r="N194" s="368">
        <v>134700484.1904971</v>
      </c>
      <c r="O194" s="368">
        <v>8701123.0854977071</v>
      </c>
      <c r="P194" s="369">
        <v>6.9056882584085294E-2</v>
      </c>
      <c r="Q194" s="370">
        <v>400704539.10775113</v>
      </c>
      <c r="R194" s="370">
        <v>28257809.952805996</v>
      </c>
      <c r="S194" s="369">
        <v>7.5870742688279036E-2</v>
      </c>
    </row>
    <row r="195" spans="1:19">
      <c r="A195" s="447"/>
      <c r="B195" s="291" t="s">
        <v>194</v>
      </c>
      <c r="C195" s="480">
        <v>148814308.27692321</v>
      </c>
      <c r="D195" s="480">
        <v>10453661.177063882</v>
      </c>
      <c r="E195" s="471">
        <v>7.5553717015497471E-2</v>
      </c>
      <c r="F195" s="472">
        <v>468556094.05965132</v>
      </c>
      <c r="G195" s="472">
        <v>47295131.410054684</v>
      </c>
      <c r="H195" s="471">
        <v>0.11227038725018203</v>
      </c>
      <c r="I195" s="346"/>
      <c r="J195" s="352"/>
      <c r="K195" s="352"/>
      <c r="L195" s="291" t="s">
        <v>194</v>
      </c>
      <c r="M195" s="363" t="s">
        <v>346</v>
      </c>
      <c r="N195" s="364">
        <v>220401481.06929713</v>
      </c>
      <c r="O195" s="364">
        <v>13789106.044992626</v>
      </c>
      <c r="P195" s="365">
        <v>6.6739013301456734E-2</v>
      </c>
      <c r="Q195" s="366">
        <v>681344271.58884835</v>
      </c>
      <c r="R195" s="366">
        <v>51918686.103689671</v>
      </c>
      <c r="S195" s="365">
        <v>8.2485820883291483E-2</v>
      </c>
    </row>
    <row r="196" spans="1:19">
      <c r="A196" s="447"/>
      <c r="B196" s="291" t="s">
        <v>195</v>
      </c>
      <c r="C196" s="467">
        <v>9381986.3420434073</v>
      </c>
      <c r="D196" s="467">
        <v>816453.91029278003</v>
      </c>
      <c r="E196" s="468">
        <v>9.5318524189618045E-2</v>
      </c>
      <c r="F196" s="469">
        <v>27873760.501146708</v>
      </c>
      <c r="G196" s="469">
        <v>3406257.3318253122</v>
      </c>
      <c r="H196" s="468">
        <v>0.13921556720573972</v>
      </c>
      <c r="I196" s="347"/>
      <c r="J196" s="353"/>
      <c r="K196" s="353"/>
      <c r="L196" s="291" t="s">
        <v>195</v>
      </c>
      <c r="M196" s="367" t="s">
        <v>347</v>
      </c>
      <c r="N196" s="368">
        <v>13572552.799629167</v>
      </c>
      <c r="O196" s="368">
        <v>931665.37603496015</v>
      </c>
      <c r="P196" s="369">
        <v>7.3702529325275642E-2</v>
      </c>
      <c r="Q196" s="370">
        <v>39278582.665728711</v>
      </c>
      <c r="R196" s="370">
        <v>3313789.7256399766</v>
      </c>
      <c r="S196" s="369">
        <v>9.2139824943805182E-2</v>
      </c>
    </row>
    <row r="197" spans="1:19">
      <c r="A197" s="447"/>
      <c r="B197" s="291" t="s">
        <v>487</v>
      </c>
      <c r="C197" s="480">
        <v>53113746.328244746</v>
      </c>
      <c r="D197" s="480">
        <v>4324137.9835632443</v>
      </c>
      <c r="E197" s="471">
        <v>8.8628257743221125E-2</v>
      </c>
      <c r="F197" s="472">
        <v>157786230.56659135</v>
      </c>
      <c r="G197" s="472">
        <v>17834820.710339069</v>
      </c>
      <c r="H197" s="471">
        <v>0.12743580596049497</v>
      </c>
      <c r="I197" s="346"/>
      <c r="J197" s="352"/>
      <c r="K197" s="352"/>
      <c r="L197" s="291" t="s">
        <v>487</v>
      </c>
      <c r="M197" s="291" t="s">
        <v>487</v>
      </c>
      <c r="N197" s="364">
        <v>119249045.28414735</v>
      </c>
      <c r="O197" s="364">
        <v>7471036.670841679</v>
      </c>
      <c r="P197" s="365">
        <v>6.683816220673261E-2</v>
      </c>
      <c r="Q197" s="366">
        <v>351568415.66884857</v>
      </c>
      <c r="R197" s="366">
        <v>25338018.304853559</v>
      </c>
      <c r="S197" s="365">
        <v>7.7669090647559724E-2</v>
      </c>
    </row>
    <row r="198" spans="1:19">
      <c r="A198" s="447"/>
      <c r="B198" s="291" t="s">
        <v>157</v>
      </c>
      <c r="C198" s="467">
        <v>111798261.99665973</v>
      </c>
      <c r="D198" s="467">
        <v>12197386.758913606</v>
      </c>
      <c r="E198" s="468">
        <v>0.12246264633517112</v>
      </c>
      <c r="F198" s="469">
        <v>308748182.89371473</v>
      </c>
      <c r="G198" s="469">
        <v>43995716.577025592</v>
      </c>
      <c r="H198" s="468">
        <v>0.16617679596759338</v>
      </c>
      <c r="I198" s="347"/>
      <c r="J198" s="353"/>
      <c r="K198" s="353"/>
      <c r="L198" s="291" t="s">
        <v>157</v>
      </c>
      <c r="M198" s="367" t="s">
        <v>348</v>
      </c>
      <c r="N198" s="368">
        <v>159631955.76956254</v>
      </c>
      <c r="O198" s="368">
        <v>12508206.180820316</v>
      </c>
      <c r="P198" s="369">
        <v>8.5018266702587039E-2</v>
      </c>
      <c r="Q198" s="370">
        <v>429880291.06601316</v>
      </c>
      <c r="R198" s="370">
        <v>38162029.879600346</v>
      </c>
      <c r="S198" s="369">
        <v>9.7422136420236005E-2</v>
      </c>
    </row>
    <row r="199" spans="1:19">
      <c r="A199" s="447"/>
      <c r="B199" s="291" t="s">
        <v>196</v>
      </c>
      <c r="C199" s="480">
        <v>99923967.445380732</v>
      </c>
      <c r="D199" s="480">
        <v>10964809.383320764</v>
      </c>
      <c r="E199" s="471">
        <v>0.12325666769093586</v>
      </c>
      <c r="F199" s="472">
        <v>276570030.60041457</v>
      </c>
      <c r="G199" s="472">
        <v>39524409.612188041</v>
      </c>
      <c r="H199" s="471">
        <v>0.16673756489326214</v>
      </c>
      <c r="I199" s="346"/>
      <c r="J199" s="352"/>
      <c r="K199" s="352"/>
      <c r="L199" s="291" t="s">
        <v>196</v>
      </c>
      <c r="M199" s="363" t="s">
        <v>349</v>
      </c>
      <c r="N199" s="364">
        <v>142692197.36130464</v>
      </c>
      <c r="O199" s="364">
        <v>11488757.55080913</v>
      </c>
      <c r="P199" s="365">
        <v>8.7564453854281465E-2</v>
      </c>
      <c r="Q199" s="366">
        <v>385136069.26099622</v>
      </c>
      <c r="R199" s="366">
        <v>34697018.615573108</v>
      </c>
      <c r="S199" s="365">
        <v>9.90101375736228E-2</v>
      </c>
    </row>
    <row r="200" spans="1:19">
      <c r="A200" s="447"/>
      <c r="B200" s="291" t="s">
        <v>197</v>
      </c>
      <c r="C200" s="467">
        <v>11874294.551279193</v>
      </c>
      <c r="D200" s="467">
        <v>1232577.375593286</v>
      </c>
      <c r="E200" s="468">
        <v>0.11582504545501988</v>
      </c>
      <c r="F200" s="469">
        <v>32178152.293300256</v>
      </c>
      <c r="G200" s="469">
        <v>4471306.964837756</v>
      </c>
      <c r="H200" s="468">
        <v>0.1613791433788567</v>
      </c>
      <c r="I200" s="347"/>
      <c r="J200" s="353"/>
      <c r="K200" s="353"/>
      <c r="L200" s="291" t="s">
        <v>197</v>
      </c>
      <c r="M200" s="367" t="s">
        <v>350</v>
      </c>
      <c r="N200" s="368">
        <v>16939758.408259731</v>
      </c>
      <c r="O200" s="368">
        <v>1019448.6300110351</v>
      </c>
      <c r="P200" s="369">
        <v>6.4034471955053809E-2</v>
      </c>
      <c r="Q200" s="370">
        <v>44744221.805016682</v>
      </c>
      <c r="R200" s="370">
        <v>3465011.2640270516</v>
      </c>
      <c r="S200" s="369">
        <v>8.3940831682969036E-2</v>
      </c>
    </row>
    <row r="201" spans="1:19">
      <c r="A201" s="447"/>
      <c r="B201" s="291" t="s">
        <v>60</v>
      </c>
      <c r="C201" s="480">
        <v>2753457102.7463894</v>
      </c>
      <c r="D201" s="480">
        <v>250634257.72233152</v>
      </c>
      <c r="E201" s="471">
        <v>0.10014063049673112</v>
      </c>
      <c r="F201" s="472">
        <v>7936162196.2329407</v>
      </c>
      <c r="G201" s="472">
        <v>991609239.77664661</v>
      </c>
      <c r="H201" s="471">
        <v>0.14278949933771556</v>
      </c>
      <c r="I201" s="346"/>
      <c r="J201" s="352"/>
      <c r="K201" s="352"/>
      <c r="L201" s="291" t="s">
        <v>60</v>
      </c>
      <c r="M201" s="363" t="s">
        <v>287</v>
      </c>
      <c r="N201" s="364">
        <v>4007378870.5304079</v>
      </c>
      <c r="O201" s="364">
        <v>277912263.17267513</v>
      </c>
      <c r="P201" s="365">
        <v>7.4517965283397727E-2</v>
      </c>
      <c r="Q201" s="366">
        <v>11246912599.112276</v>
      </c>
      <c r="R201" s="366">
        <v>905220563.61091805</v>
      </c>
      <c r="S201" s="365">
        <v>8.7531185467855946E-2</v>
      </c>
    </row>
    <row r="202" spans="1:19">
      <c r="A202" s="447"/>
      <c r="C202" s="377"/>
      <c r="D202" s="377"/>
      <c r="E202" s="378"/>
      <c r="F202" s="379"/>
      <c r="G202" s="379"/>
      <c r="H202" s="378"/>
    </row>
    <row r="203" spans="1:19">
      <c r="A203" s="447"/>
      <c r="C203" s="374"/>
      <c r="D203" s="374"/>
      <c r="E203" s="375"/>
      <c r="F203" s="376"/>
      <c r="G203" s="376"/>
      <c r="H203" s="375"/>
    </row>
    <row r="204" spans="1:19">
      <c r="A204" s="447"/>
      <c r="C204" s="377"/>
      <c r="D204" s="377"/>
      <c r="E204" s="378"/>
      <c r="F204" s="379"/>
      <c r="G204" s="379"/>
      <c r="H204" s="378"/>
    </row>
    <row r="205" spans="1:19">
      <c r="A205" s="447"/>
      <c r="C205" s="374"/>
      <c r="D205" s="374"/>
      <c r="E205" s="375"/>
      <c r="F205" s="376"/>
      <c r="G205" s="376"/>
      <c r="H205" s="375"/>
    </row>
    <row r="206" spans="1:19">
      <c r="A206" s="447"/>
      <c r="C206" s="377"/>
      <c r="D206" s="377"/>
      <c r="E206" s="378"/>
      <c r="F206" s="379"/>
      <c r="G206" s="379"/>
      <c r="H206" s="378"/>
    </row>
    <row r="207" spans="1:19">
      <c r="A207" s="447"/>
      <c r="C207" s="374"/>
      <c r="D207" s="374"/>
      <c r="E207" s="375"/>
      <c r="F207" s="376"/>
      <c r="G207" s="376"/>
      <c r="H207" s="375"/>
    </row>
    <row r="208" spans="1:19">
      <c r="A208" s="237"/>
      <c r="C208" s="377"/>
      <c r="D208" s="377"/>
      <c r="E208" s="378"/>
      <c r="F208" s="379"/>
      <c r="G208" s="379"/>
      <c r="H208" s="378"/>
    </row>
    <row r="209" spans="1:8">
      <c r="A209" s="237"/>
      <c r="C209" s="374"/>
      <c r="D209" s="374"/>
      <c r="E209" s="375"/>
      <c r="F209" s="376"/>
      <c r="G209" s="376"/>
      <c r="H209" s="375"/>
    </row>
    <row r="210" spans="1:8">
      <c r="A210" s="237"/>
      <c r="C210" s="377"/>
      <c r="D210" s="377"/>
      <c r="E210" s="378"/>
      <c r="F210" s="379"/>
      <c r="G210" s="379"/>
      <c r="H210" s="378"/>
    </row>
    <row r="211" spans="1:8">
      <c r="A211" s="237"/>
      <c r="C211" s="374"/>
      <c r="D211" s="374"/>
      <c r="E211" s="375"/>
      <c r="F211" s="376"/>
      <c r="G211" s="376"/>
      <c r="H211" s="375"/>
    </row>
    <row r="212" spans="1:8">
      <c r="A212" s="237"/>
      <c r="C212" s="377"/>
      <c r="D212" s="377"/>
      <c r="E212" s="378"/>
      <c r="F212" s="379"/>
      <c r="G212" s="379"/>
      <c r="H212" s="378"/>
    </row>
    <row r="213" spans="1:8">
      <c r="A213" s="237"/>
      <c r="C213" s="374"/>
      <c r="D213" s="374"/>
      <c r="E213" s="375"/>
      <c r="F213" s="376"/>
      <c r="G213" s="376"/>
      <c r="H213" s="375"/>
    </row>
    <row r="214" spans="1:8">
      <c r="A214" s="237"/>
    </row>
    <row r="215" spans="1:8">
      <c r="A215" s="237"/>
    </row>
    <row r="216" spans="1:8">
      <c r="A216" s="237"/>
    </row>
    <row r="217" spans="1:8">
      <c r="A217" s="237"/>
    </row>
    <row r="218" spans="1:8">
      <c r="A218" s="237"/>
    </row>
    <row r="219" spans="1:8">
      <c r="A219" s="237"/>
    </row>
    <row r="220" spans="1:8">
      <c r="A220" s="237"/>
    </row>
    <row r="221" spans="1:8">
      <c r="A221" s="237"/>
    </row>
    <row r="222" spans="1:8">
      <c r="A222" s="237"/>
    </row>
    <row r="223" spans="1:8">
      <c r="A223" s="237"/>
    </row>
    <row r="224" spans="1:8">
      <c r="A224" s="237"/>
    </row>
    <row r="225" spans="1:1">
      <c r="A225" s="237"/>
    </row>
    <row r="226" spans="1:1">
      <c r="A226" s="237"/>
    </row>
    <row r="227" spans="1:1">
      <c r="A227" s="237"/>
    </row>
    <row r="228" spans="1:1">
      <c r="A228" s="237"/>
    </row>
    <row r="229" spans="1:1">
      <c r="A229" s="237"/>
    </row>
    <row r="230" spans="1:1">
      <c r="A230" s="237"/>
    </row>
    <row r="231" spans="1:1">
      <c r="A231" s="237"/>
    </row>
    <row r="232" spans="1:1">
      <c r="A232" s="237"/>
    </row>
    <row r="233" spans="1:1">
      <c r="A233" s="237"/>
    </row>
    <row r="234" spans="1:1">
      <c r="A234" s="237"/>
    </row>
    <row r="235" spans="1:1">
      <c r="A235" s="237"/>
    </row>
    <row r="236" spans="1:1">
      <c r="A236" s="237"/>
    </row>
    <row r="237" spans="1:1">
      <c r="A237" s="237"/>
    </row>
    <row r="238" spans="1:1">
      <c r="A238" s="237"/>
    </row>
    <row r="239" spans="1:1">
      <c r="A239" s="237"/>
    </row>
    <row r="240" spans="1:1">
      <c r="A240" s="237"/>
    </row>
    <row r="241" spans="1:1">
      <c r="A241" s="237"/>
    </row>
    <row r="242" spans="1:1">
      <c r="A242" s="237"/>
    </row>
    <row r="243" spans="1:1">
      <c r="A243" s="237"/>
    </row>
    <row r="244" spans="1:1">
      <c r="A244" s="237"/>
    </row>
    <row r="245" spans="1:1">
      <c r="A245" s="237"/>
    </row>
    <row r="246" spans="1:1">
      <c r="A246" s="237"/>
    </row>
    <row r="247" spans="1:1">
      <c r="A247" s="237"/>
    </row>
    <row r="248" spans="1:1">
      <c r="A248" s="237"/>
    </row>
    <row r="249" spans="1:1">
      <c r="A249" s="237"/>
    </row>
    <row r="250" spans="1:1">
      <c r="A250" s="237"/>
    </row>
    <row r="251" spans="1:1">
      <c r="A251" s="237"/>
    </row>
    <row r="252" spans="1:1">
      <c r="A252" s="237"/>
    </row>
    <row r="253" spans="1:1">
      <c r="A253" s="237"/>
    </row>
    <row r="254" spans="1:1">
      <c r="A254" s="237"/>
    </row>
    <row r="255" spans="1:1">
      <c r="A255" s="237"/>
    </row>
    <row r="256" spans="1:1">
      <c r="A256" s="237"/>
    </row>
    <row r="257" spans="1:1">
      <c r="A257" s="237"/>
    </row>
    <row r="258" spans="1:1">
      <c r="A258" s="237"/>
    </row>
    <row r="259" spans="1:1">
      <c r="A259" s="237"/>
    </row>
    <row r="260" spans="1:1">
      <c r="A260" s="237"/>
    </row>
    <row r="261" spans="1:1">
      <c r="A261" s="237"/>
    </row>
    <row r="262" spans="1:1">
      <c r="A262" s="237"/>
    </row>
    <row r="263" spans="1:1">
      <c r="A263" s="237"/>
    </row>
    <row r="264" spans="1:1">
      <c r="A264" s="237"/>
    </row>
    <row r="265" spans="1:1">
      <c r="A265" s="237"/>
    </row>
    <row r="266" spans="1:1">
      <c r="A266" s="237"/>
    </row>
    <row r="267" spans="1:1">
      <c r="A267" s="237"/>
    </row>
    <row r="268" spans="1:1">
      <c r="A268" s="237"/>
    </row>
    <row r="269" spans="1:1">
      <c r="A269" s="237"/>
    </row>
    <row r="270" spans="1:1">
      <c r="A270" s="237"/>
    </row>
    <row r="271" spans="1:1">
      <c r="A271" s="237"/>
    </row>
    <row r="272" spans="1:1">
      <c r="A272" s="237"/>
    </row>
    <row r="273" spans="1:1">
      <c r="A273" s="237"/>
    </row>
    <row r="274" spans="1:1">
      <c r="A274" s="237"/>
    </row>
    <row r="275" spans="1:1">
      <c r="A275" s="237"/>
    </row>
    <row r="276" spans="1:1">
      <c r="A276" s="237"/>
    </row>
    <row r="277" spans="1:1">
      <c r="A277" s="237"/>
    </row>
    <row r="278" spans="1:1">
      <c r="A278" s="237"/>
    </row>
    <row r="279" spans="1:1">
      <c r="A279" s="237"/>
    </row>
    <row r="280" spans="1:1">
      <c r="A280" s="237"/>
    </row>
    <row r="281" spans="1:1">
      <c r="A281" s="237"/>
    </row>
    <row r="282" spans="1:1">
      <c r="A282" s="237"/>
    </row>
    <row r="283" spans="1:1">
      <c r="A283" s="237"/>
    </row>
    <row r="284" spans="1:1">
      <c r="A284" s="237"/>
    </row>
    <row r="285" spans="1:1">
      <c r="A285" s="237"/>
    </row>
    <row r="286" spans="1:1">
      <c r="A286" s="237"/>
    </row>
    <row r="287" spans="1:1">
      <c r="A287" s="237"/>
    </row>
    <row r="288" spans="1:1">
      <c r="A288" s="237"/>
    </row>
    <row r="289" spans="1:1">
      <c r="A289" s="237"/>
    </row>
    <row r="290" spans="1:1">
      <c r="A290" s="237"/>
    </row>
    <row r="291" spans="1:1">
      <c r="A291" s="237"/>
    </row>
    <row r="292" spans="1:1">
      <c r="A292" s="237"/>
    </row>
    <row r="293" spans="1:1">
      <c r="A293" s="237"/>
    </row>
    <row r="294" spans="1:1">
      <c r="A294" s="237"/>
    </row>
    <row r="295" spans="1:1">
      <c r="A295" s="237"/>
    </row>
    <row r="296" spans="1:1">
      <c r="A296" s="237"/>
    </row>
    <row r="297" spans="1:1">
      <c r="A297" s="237"/>
    </row>
    <row r="298" spans="1:1">
      <c r="A298" s="237"/>
    </row>
    <row r="299" spans="1:1">
      <c r="A299" s="237"/>
    </row>
    <row r="300" spans="1:1">
      <c r="A300" s="237"/>
    </row>
    <row r="301" spans="1:1">
      <c r="A301" s="237"/>
    </row>
    <row r="302" spans="1:1">
      <c r="A302" s="237"/>
    </row>
    <row r="303" spans="1:1">
      <c r="A303" s="237"/>
    </row>
    <row r="304" spans="1:1">
      <c r="A304" s="237"/>
    </row>
    <row r="305" spans="1:1">
      <c r="A305" s="237"/>
    </row>
    <row r="306" spans="1:1">
      <c r="A306" s="237"/>
    </row>
    <row r="307" spans="1:1">
      <c r="A307" s="237"/>
    </row>
    <row r="308" spans="1:1">
      <c r="A308" s="237"/>
    </row>
    <row r="309" spans="1:1">
      <c r="A309" s="237"/>
    </row>
    <row r="310" spans="1:1">
      <c r="A310" s="237"/>
    </row>
    <row r="311" spans="1:1">
      <c r="A311" s="237"/>
    </row>
    <row r="312" spans="1:1">
      <c r="A312" s="237"/>
    </row>
    <row r="313" spans="1:1">
      <c r="A313" s="237"/>
    </row>
    <row r="314" spans="1:1">
      <c r="A314" s="237"/>
    </row>
    <row r="315" spans="1:1">
      <c r="A315" s="237"/>
    </row>
    <row r="316" spans="1:1">
      <c r="A316" s="237"/>
    </row>
    <row r="317" spans="1:1">
      <c r="A317" s="237"/>
    </row>
    <row r="318" spans="1:1">
      <c r="A318" s="237"/>
    </row>
    <row r="319" spans="1:1">
      <c r="A319" s="237"/>
    </row>
    <row r="320" spans="1:1">
      <c r="A320" s="237"/>
    </row>
    <row r="321" spans="1:1">
      <c r="A321" s="237"/>
    </row>
    <row r="322" spans="1:1">
      <c r="A322" s="237"/>
    </row>
    <row r="323" spans="1:1">
      <c r="A323" s="237"/>
    </row>
    <row r="324" spans="1:1">
      <c r="A324" s="237"/>
    </row>
    <row r="325" spans="1:1">
      <c r="A325" s="237"/>
    </row>
    <row r="326" spans="1:1">
      <c r="A326" s="237"/>
    </row>
    <row r="327" spans="1:1">
      <c r="A327" s="237"/>
    </row>
    <row r="328" spans="1:1">
      <c r="A328" s="237"/>
    </row>
    <row r="329" spans="1:1">
      <c r="A329" s="237"/>
    </row>
    <row r="330" spans="1:1">
      <c r="A330" s="237"/>
    </row>
    <row r="331" spans="1:1">
      <c r="A331" s="237"/>
    </row>
    <row r="332" spans="1:1">
      <c r="A332" s="237"/>
    </row>
    <row r="333" spans="1:1">
      <c r="A333" s="237"/>
    </row>
    <row r="334" spans="1:1">
      <c r="A334" s="237"/>
    </row>
    <row r="335" spans="1:1">
      <c r="A335" s="237"/>
    </row>
    <row r="336" spans="1:1">
      <c r="A336" s="237"/>
    </row>
    <row r="337" spans="1:1">
      <c r="A337" s="237"/>
    </row>
    <row r="338" spans="1:1">
      <c r="A338" s="237"/>
    </row>
    <row r="339" spans="1:1">
      <c r="A339" s="237"/>
    </row>
    <row r="340" spans="1:1">
      <c r="A340" s="237"/>
    </row>
    <row r="341" spans="1:1">
      <c r="A341" s="237"/>
    </row>
    <row r="342" spans="1:1">
      <c r="A342" s="237"/>
    </row>
    <row r="343" spans="1:1">
      <c r="A343" s="237"/>
    </row>
    <row r="344" spans="1:1">
      <c r="A344" s="237"/>
    </row>
    <row r="345" spans="1:1">
      <c r="A345" s="237"/>
    </row>
    <row r="346" spans="1:1">
      <c r="A346" s="237"/>
    </row>
    <row r="347" spans="1:1">
      <c r="A347" s="237"/>
    </row>
    <row r="348" spans="1:1">
      <c r="A348" s="237"/>
    </row>
    <row r="349" spans="1:1">
      <c r="A349" s="237"/>
    </row>
    <row r="350" spans="1:1">
      <c r="A350" s="237"/>
    </row>
    <row r="351" spans="1:1">
      <c r="A351" s="237"/>
    </row>
    <row r="352" spans="1:1">
      <c r="A352" s="237"/>
    </row>
    <row r="353" spans="1:1">
      <c r="A353" s="237"/>
    </row>
    <row r="354" spans="1:1">
      <c r="A354" s="237"/>
    </row>
    <row r="355" spans="1:1">
      <c r="A355" s="237"/>
    </row>
    <row r="356" spans="1:1">
      <c r="A356" s="237"/>
    </row>
    <row r="357" spans="1:1">
      <c r="A357" s="237"/>
    </row>
    <row r="358" spans="1:1">
      <c r="A358" s="237"/>
    </row>
    <row r="359" spans="1:1">
      <c r="A359" s="237"/>
    </row>
    <row r="360" spans="1:1">
      <c r="A360" s="237"/>
    </row>
    <row r="361" spans="1:1">
      <c r="A361" s="237"/>
    </row>
    <row r="362" spans="1:1">
      <c r="A362" s="237"/>
    </row>
    <row r="363" spans="1:1">
      <c r="A363" s="237"/>
    </row>
    <row r="364" spans="1:1">
      <c r="A364" s="237"/>
    </row>
    <row r="365" spans="1:1">
      <c r="A365" s="237"/>
    </row>
    <row r="366" spans="1:1">
      <c r="A366" s="237"/>
    </row>
    <row r="367" spans="1:1">
      <c r="A367" s="237"/>
    </row>
    <row r="368" spans="1:1">
      <c r="A368" s="237"/>
    </row>
    <row r="369" spans="1:1">
      <c r="A369" s="237"/>
    </row>
    <row r="370" spans="1:1">
      <c r="A370" s="237"/>
    </row>
    <row r="371" spans="1:1">
      <c r="A371" s="237"/>
    </row>
    <row r="372" spans="1:1">
      <c r="A372" s="237"/>
    </row>
    <row r="373" spans="1:1">
      <c r="A373" s="237"/>
    </row>
    <row r="374" spans="1:1">
      <c r="A374" s="237"/>
    </row>
    <row r="375" spans="1:1">
      <c r="A375" s="237"/>
    </row>
    <row r="376" spans="1:1">
      <c r="A376" s="237"/>
    </row>
    <row r="377" spans="1:1">
      <c r="A377" s="237"/>
    </row>
    <row r="378" spans="1:1">
      <c r="A378" s="237"/>
    </row>
    <row r="379" spans="1:1">
      <c r="A379" s="237"/>
    </row>
    <row r="380" spans="1:1">
      <c r="A380" s="237"/>
    </row>
    <row r="381" spans="1:1">
      <c r="A381" s="237"/>
    </row>
    <row r="382" spans="1:1">
      <c r="A382" s="237"/>
    </row>
    <row r="383" spans="1:1">
      <c r="A383" s="237"/>
    </row>
    <row r="384" spans="1:1">
      <c r="A384" s="237"/>
    </row>
    <row r="385" spans="1:1">
      <c r="A385" s="237"/>
    </row>
    <row r="386" spans="1:1">
      <c r="A386" s="237"/>
    </row>
    <row r="387" spans="1:1">
      <c r="A387" s="237"/>
    </row>
    <row r="388" spans="1:1">
      <c r="A388" s="237"/>
    </row>
    <row r="389" spans="1:1">
      <c r="A389" s="237"/>
    </row>
    <row r="390" spans="1:1">
      <c r="A390" s="237"/>
    </row>
    <row r="391" spans="1:1">
      <c r="A391" s="237"/>
    </row>
    <row r="392" spans="1:1">
      <c r="A392" s="237"/>
    </row>
    <row r="393" spans="1:1">
      <c r="A393" s="237"/>
    </row>
    <row r="394" spans="1:1">
      <c r="A394" s="237"/>
    </row>
    <row r="395" spans="1:1">
      <c r="A395" s="237"/>
    </row>
    <row r="396" spans="1:1">
      <c r="A396" s="237"/>
    </row>
    <row r="397" spans="1:1">
      <c r="A397" s="237"/>
    </row>
    <row r="398" spans="1:1">
      <c r="A398" s="237"/>
    </row>
    <row r="399" spans="1:1">
      <c r="A399" s="237"/>
    </row>
    <row r="400" spans="1:1">
      <c r="A400" s="237"/>
    </row>
    <row r="401" spans="1:1">
      <c r="A401" s="237"/>
    </row>
    <row r="402" spans="1:1">
      <c r="A402" s="237"/>
    </row>
    <row r="403" spans="1:1">
      <c r="A403" s="237"/>
    </row>
    <row r="404" spans="1:1">
      <c r="A404" s="237"/>
    </row>
    <row r="405" spans="1:1">
      <c r="A405" s="237"/>
    </row>
    <row r="406" spans="1:1">
      <c r="A406" s="237"/>
    </row>
    <row r="407" spans="1:1">
      <c r="A407" s="237"/>
    </row>
    <row r="408" spans="1:1">
      <c r="A408" s="237"/>
    </row>
    <row r="409" spans="1:1">
      <c r="A409" s="237"/>
    </row>
    <row r="410" spans="1:1">
      <c r="A410" s="237"/>
    </row>
    <row r="411" spans="1:1">
      <c r="A411" s="237"/>
    </row>
    <row r="412" spans="1:1">
      <c r="A412" s="237"/>
    </row>
    <row r="413" spans="1:1">
      <c r="A413" s="237"/>
    </row>
    <row r="414" spans="1:1">
      <c r="A414" s="237"/>
    </row>
    <row r="415" spans="1:1">
      <c r="A415" s="237"/>
    </row>
    <row r="416" spans="1:1">
      <c r="A416" s="237"/>
    </row>
    <row r="417" spans="1:1">
      <c r="A417" s="237"/>
    </row>
    <row r="418" spans="1:1">
      <c r="A418" s="237"/>
    </row>
    <row r="419" spans="1:1">
      <c r="A419" s="237"/>
    </row>
    <row r="420" spans="1:1">
      <c r="A420" s="237"/>
    </row>
    <row r="421" spans="1:1">
      <c r="A421" s="237"/>
    </row>
    <row r="422" spans="1:1">
      <c r="A422" s="237"/>
    </row>
    <row r="423" spans="1:1">
      <c r="A423" s="237"/>
    </row>
    <row r="424" spans="1:1">
      <c r="A424" s="237"/>
    </row>
    <row r="425" spans="1:1">
      <c r="A425" s="237"/>
    </row>
    <row r="426" spans="1:1">
      <c r="A426" s="237"/>
    </row>
    <row r="427" spans="1:1">
      <c r="A427" s="237"/>
    </row>
    <row r="428" spans="1:1">
      <c r="A428" s="237"/>
    </row>
    <row r="429" spans="1:1">
      <c r="A429" s="237"/>
    </row>
    <row r="430" spans="1:1">
      <c r="A430" s="237"/>
    </row>
    <row r="431" spans="1:1">
      <c r="A431" s="237"/>
    </row>
    <row r="432" spans="1:1">
      <c r="A432" s="237"/>
    </row>
    <row r="433" spans="1:1">
      <c r="A433" s="237"/>
    </row>
    <row r="434" spans="1:1">
      <c r="A434" s="237"/>
    </row>
    <row r="435" spans="1:1">
      <c r="A435" s="237"/>
    </row>
    <row r="436" spans="1:1">
      <c r="A436" s="237"/>
    </row>
    <row r="437" spans="1:1">
      <c r="A437" s="237"/>
    </row>
    <row r="438" spans="1:1">
      <c r="A438" s="237"/>
    </row>
    <row r="439" spans="1:1">
      <c r="A439" s="237"/>
    </row>
    <row r="440" spans="1:1">
      <c r="A440" s="237"/>
    </row>
    <row r="441" spans="1:1">
      <c r="A441" s="237"/>
    </row>
    <row r="442" spans="1:1">
      <c r="A442" s="237"/>
    </row>
    <row r="443" spans="1:1">
      <c r="A443" s="237"/>
    </row>
    <row r="444" spans="1:1">
      <c r="A444" s="237"/>
    </row>
    <row r="445" spans="1:1">
      <c r="A445" s="237"/>
    </row>
    <row r="446" spans="1:1">
      <c r="A446" s="237"/>
    </row>
    <row r="447" spans="1:1">
      <c r="A447" s="237"/>
    </row>
    <row r="448" spans="1:1">
      <c r="A448" s="237"/>
    </row>
    <row r="449" spans="1:1">
      <c r="A449" s="237"/>
    </row>
    <row r="450" spans="1:1">
      <c r="A450" s="237"/>
    </row>
    <row r="451" spans="1:1">
      <c r="A451" s="237"/>
    </row>
    <row r="452" spans="1:1">
      <c r="A452" s="237"/>
    </row>
    <row r="453" spans="1:1">
      <c r="A453" s="237"/>
    </row>
    <row r="454" spans="1:1">
      <c r="A454" s="237"/>
    </row>
    <row r="455" spans="1:1">
      <c r="A455" s="237"/>
    </row>
    <row r="456" spans="1:1">
      <c r="A456" s="237"/>
    </row>
    <row r="457" spans="1:1">
      <c r="A457" s="237"/>
    </row>
    <row r="458" spans="1:1">
      <c r="A458" s="237"/>
    </row>
    <row r="459" spans="1:1">
      <c r="A459" s="237"/>
    </row>
    <row r="460" spans="1:1">
      <c r="A460" s="237"/>
    </row>
    <row r="461" spans="1:1">
      <c r="A461" s="237"/>
    </row>
    <row r="462" spans="1:1">
      <c r="A462" s="237"/>
    </row>
    <row r="463" spans="1:1">
      <c r="A463" s="237"/>
    </row>
    <row r="464" spans="1:1">
      <c r="A464" s="237"/>
    </row>
    <row r="465" spans="1:1">
      <c r="A465" s="237"/>
    </row>
    <row r="466" spans="1:1">
      <c r="A466" s="237"/>
    </row>
    <row r="467" spans="1:1">
      <c r="A467" s="237"/>
    </row>
    <row r="468" spans="1:1">
      <c r="A468" s="237"/>
    </row>
    <row r="469" spans="1:1">
      <c r="A469" s="237"/>
    </row>
    <row r="470" spans="1:1">
      <c r="A470" s="237"/>
    </row>
    <row r="471" spans="1:1">
      <c r="A471" s="237"/>
    </row>
    <row r="472" spans="1:1">
      <c r="A472" s="237"/>
    </row>
    <row r="473" spans="1:1">
      <c r="A473" s="237"/>
    </row>
    <row r="474" spans="1:1">
      <c r="A474" s="237"/>
    </row>
    <row r="475" spans="1:1">
      <c r="A475" s="237"/>
    </row>
    <row r="476" spans="1:1">
      <c r="A476" s="237"/>
    </row>
    <row r="477" spans="1:1">
      <c r="A477" s="237"/>
    </row>
    <row r="478" spans="1:1">
      <c r="A478" s="237"/>
    </row>
    <row r="479" spans="1:1">
      <c r="A479" s="237"/>
    </row>
    <row r="480" spans="1:1">
      <c r="A480" s="237"/>
    </row>
    <row r="481" spans="1:1">
      <c r="A481" s="237"/>
    </row>
    <row r="482" spans="1:1">
      <c r="A482" s="237"/>
    </row>
    <row r="483" spans="1:1">
      <c r="A483" s="237"/>
    </row>
    <row r="484" spans="1:1">
      <c r="A484" s="237"/>
    </row>
    <row r="485" spans="1:1">
      <c r="A485" s="237"/>
    </row>
    <row r="486" spans="1:1">
      <c r="A486" s="237"/>
    </row>
    <row r="487" spans="1:1">
      <c r="A487" s="237"/>
    </row>
    <row r="488" spans="1:1">
      <c r="A488" s="237"/>
    </row>
    <row r="489" spans="1:1">
      <c r="A489" s="237"/>
    </row>
    <row r="490" spans="1:1">
      <c r="A490" s="237"/>
    </row>
    <row r="491" spans="1:1">
      <c r="A491" s="237"/>
    </row>
    <row r="492" spans="1:1">
      <c r="A492" s="237"/>
    </row>
    <row r="493" spans="1:1">
      <c r="A493" s="237"/>
    </row>
    <row r="494" spans="1:1">
      <c r="A494" s="237"/>
    </row>
    <row r="495" spans="1:1">
      <c r="A495" s="237"/>
    </row>
    <row r="496" spans="1:1">
      <c r="A496" s="237"/>
    </row>
    <row r="497" spans="1:1">
      <c r="A497" s="237"/>
    </row>
    <row r="498" spans="1:1">
      <c r="A498" s="237"/>
    </row>
    <row r="499" spans="1:1">
      <c r="A499" s="237"/>
    </row>
    <row r="500" spans="1:1">
      <c r="A500" s="237"/>
    </row>
    <row r="501" spans="1:1">
      <c r="A501" s="237"/>
    </row>
    <row r="502" spans="1:1">
      <c r="A502" s="237"/>
    </row>
    <row r="503" spans="1:1">
      <c r="A503" s="237"/>
    </row>
    <row r="504" spans="1:1">
      <c r="A504" s="237"/>
    </row>
    <row r="505" spans="1:1">
      <c r="A505" s="237"/>
    </row>
    <row r="506" spans="1:1">
      <c r="A506" s="237"/>
    </row>
    <row r="507" spans="1:1">
      <c r="A507" s="237"/>
    </row>
    <row r="508" spans="1:1">
      <c r="A508" s="237"/>
    </row>
    <row r="509" spans="1:1">
      <c r="A509" s="237"/>
    </row>
    <row r="510" spans="1:1">
      <c r="A510" s="237"/>
    </row>
    <row r="511" spans="1:1">
      <c r="A511" s="237"/>
    </row>
    <row r="512" spans="1:1">
      <c r="A512" s="237"/>
    </row>
    <row r="513" spans="1:1">
      <c r="A513" s="237"/>
    </row>
    <row r="514" spans="1:1">
      <c r="A514" s="237"/>
    </row>
    <row r="515" spans="1:1">
      <c r="A515" s="237"/>
    </row>
    <row r="516" spans="1:1">
      <c r="A516" s="237"/>
    </row>
    <row r="517" spans="1:1">
      <c r="A517" s="237"/>
    </row>
    <row r="518" spans="1:1">
      <c r="A518" s="237"/>
    </row>
    <row r="519" spans="1:1">
      <c r="A519" s="237"/>
    </row>
    <row r="520" spans="1:1">
      <c r="A520" s="237"/>
    </row>
    <row r="521" spans="1:1">
      <c r="A521" s="237"/>
    </row>
    <row r="522" spans="1:1">
      <c r="A522" s="237"/>
    </row>
    <row r="523" spans="1:1">
      <c r="A523" s="237"/>
    </row>
    <row r="524" spans="1:1">
      <c r="A524" s="237"/>
    </row>
    <row r="525" spans="1:1">
      <c r="A525" s="237"/>
    </row>
    <row r="526" spans="1:1">
      <c r="A526" s="237"/>
    </row>
    <row r="527" spans="1:1">
      <c r="A527" s="237"/>
    </row>
    <row r="528" spans="1:1">
      <c r="A528" s="237"/>
    </row>
    <row r="529" spans="1:1">
      <c r="A529" s="237"/>
    </row>
    <row r="530" spans="1:1">
      <c r="A530" s="237"/>
    </row>
    <row r="531" spans="1:1">
      <c r="A531" s="237"/>
    </row>
    <row r="532" spans="1:1">
      <c r="A532" s="237"/>
    </row>
    <row r="533" spans="1:1">
      <c r="A533" s="237"/>
    </row>
    <row r="534" spans="1:1">
      <c r="A534" s="237"/>
    </row>
    <row r="535" spans="1:1">
      <c r="A535" s="237"/>
    </row>
    <row r="536" spans="1:1">
      <c r="A536" s="237"/>
    </row>
    <row r="537" spans="1:1">
      <c r="A537" s="237"/>
    </row>
    <row r="538" spans="1:1">
      <c r="A538" s="237"/>
    </row>
    <row r="539" spans="1:1">
      <c r="A539" s="237"/>
    </row>
    <row r="540" spans="1:1">
      <c r="A540" s="237"/>
    </row>
    <row r="541" spans="1:1">
      <c r="A541" s="237"/>
    </row>
    <row r="542" spans="1:1">
      <c r="A542" s="237"/>
    </row>
    <row r="543" spans="1:1">
      <c r="A543" s="237"/>
    </row>
    <row r="544" spans="1:1">
      <c r="A544" s="237"/>
    </row>
    <row r="545" spans="1:1">
      <c r="A545" s="237"/>
    </row>
    <row r="546" spans="1:1">
      <c r="A546" s="237"/>
    </row>
    <row r="547" spans="1:1">
      <c r="A547" s="237"/>
    </row>
    <row r="548" spans="1:1">
      <c r="A548" s="237"/>
    </row>
    <row r="549" spans="1:1">
      <c r="A549" s="237"/>
    </row>
    <row r="550" spans="1:1">
      <c r="A550" s="237"/>
    </row>
    <row r="551" spans="1:1">
      <c r="A551" s="237"/>
    </row>
    <row r="552" spans="1:1">
      <c r="A552" s="237"/>
    </row>
    <row r="553" spans="1:1">
      <c r="A553" s="237"/>
    </row>
    <row r="554" spans="1:1">
      <c r="A554" s="237"/>
    </row>
    <row r="555" spans="1:1">
      <c r="A555" s="237"/>
    </row>
    <row r="556" spans="1:1">
      <c r="A556" s="237"/>
    </row>
    <row r="557" spans="1:1">
      <c r="A557" s="237"/>
    </row>
    <row r="558" spans="1:1">
      <c r="A558" s="237"/>
    </row>
    <row r="559" spans="1:1">
      <c r="A559" s="237"/>
    </row>
    <row r="560" spans="1:1">
      <c r="A560" s="237"/>
    </row>
    <row r="561" spans="1:1">
      <c r="A561" s="237"/>
    </row>
    <row r="562" spans="1:1">
      <c r="A562" s="237"/>
    </row>
    <row r="563" spans="1:1">
      <c r="A563" s="237"/>
    </row>
    <row r="564" spans="1:1">
      <c r="A564" s="237"/>
    </row>
    <row r="565" spans="1:1">
      <c r="A565" s="237"/>
    </row>
    <row r="566" spans="1:1">
      <c r="A566" s="237"/>
    </row>
    <row r="567" spans="1:1">
      <c r="A567" s="237"/>
    </row>
    <row r="568" spans="1:1">
      <c r="A568" s="237"/>
    </row>
    <row r="569" spans="1:1">
      <c r="A569" s="237"/>
    </row>
    <row r="570" spans="1:1">
      <c r="A570" s="237"/>
    </row>
    <row r="571" spans="1:1">
      <c r="A571" s="237"/>
    </row>
    <row r="572" spans="1:1">
      <c r="A572" s="237"/>
    </row>
    <row r="573" spans="1:1">
      <c r="A573" s="237"/>
    </row>
    <row r="574" spans="1:1">
      <c r="A574" s="237"/>
    </row>
    <row r="575" spans="1:1">
      <c r="A575" s="237"/>
    </row>
    <row r="576" spans="1:1">
      <c r="A576" s="237"/>
    </row>
    <row r="577" spans="1:1">
      <c r="A577" s="237"/>
    </row>
    <row r="578" spans="1:1">
      <c r="A578" s="237"/>
    </row>
    <row r="579" spans="1:1">
      <c r="A579" s="237"/>
    </row>
    <row r="580" spans="1:1">
      <c r="A580" s="237"/>
    </row>
    <row r="581" spans="1:1">
      <c r="A581" s="237"/>
    </row>
    <row r="582" spans="1:1">
      <c r="A582" s="237"/>
    </row>
    <row r="583" spans="1:1">
      <c r="A583" s="237"/>
    </row>
    <row r="584" spans="1:1">
      <c r="A584" s="237"/>
    </row>
    <row r="585" spans="1:1">
      <c r="A585" s="237"/>
    </row>
    <row r="586" spans="1:1">
      <c r="A586" s="237"/>
    </row>
    <row r="587" spans="1:1">
      <c r="A587" s="237"/>
    </row>
    <row r="588" spans="1:1">
      <c r="A588" s="237"/>
    </row>
    <row r="589" spans="1:1">
      <c r="A589" s="237"/>
    </row>
    <row r="590" spans="1:1">
      <c r="A590" s="237"/>
    </row>
    <row r="591" spans="1:1">
      <c r="A591" s="237"/>
    </row>
    <row r="592" spans="1:1">
      <c r="A592" s="237"/>
    </row>
    <row r="593" spans="1:1">
      <c r="A593" s="237"/>
    </row>
    <row r="594" spans="1:1">
      <c r="A594" s="237"/>
    </row>
    <row r="595" spans="1:1">
      <c r="A595" s="237"/>
    </row>
    <row r="596" spans="1:1">
      <c r="A596" s="237"/>
    </row>
    <row r="597" spans="1:1">
      <c r="A597" s="237"/>
    </row>
    <row r="598" spans="1:1">
      <c r="A598" s="237"/>
    </row>
    <row r="599" spans="1:1">
      <c r="A599" s="237"/>
    </row>
    <row r="600" spans="1:1">
      <c r="A600" s="237"/>
    </row>
    <row r="601" spans="1:1">
      <c r="A601" s="237"/>
    </row>
    <row r="602" spans="1:1">
      <c r="A602" s="237"/>
    </row>
    <row r="603" spans="1:1">
      <c r="A603" s="237"/>
    </row>
    <row r="604" spans="1:1">
      <c r="A604" s="237"/>
    </row>
    <row r="605" spans="1:1">
      <c r="A605" s="237"/>
    </row>
    <row r="606" spans="1:1">
      <c r="A606" s="237"/>
    </row>
    <row r="607" spans="1:1">
      <c r="A607" s="237"/>
    </row>
    <row r="608" spans="1:1">
      <c r="A608" s="237"/>
    </row>
    <row r="609" spans="1:1">
      <c r="A609" s="237"/>
    </row>
    <row r="610" spans="1:1">
      <c r="A610" s="237"/>
    </row>
    <row r="611" spans="1:1">
      <c r="A611" s="237"/>
    </row>
    <row r="612" spans="1:1">
      <c r="A612" s="237"/>
    </row>
    <row r="613" spans="1:1">
      <c r="A613" s="237"/>
    </row>
    <row r="614" spans="1:1">
      <c r="A614" s="237"/>
    </row>
    <row r="615" spans="1:1">
      <c r="A615" s="237"/>
    </row>
    <row r="616" spans="1:1">
      <c r="A616" s="237"/>
    </row>
    <row r="617" spans="1:1">
      <c r="A617" s="237"/>
    </row>
    <row r="618" spans="1:1">
      <c r="A618" s="237"/>
    </row>
    <row r="619" spans="1:1">
      <c r="A619" s="237"/>
    </row>
    <row r="620" spans="1:1">
      <c r="A620" s="237"/>
    </row>
    <row r="621" spans="1:1">
      <c r="A621" s="237"/>
    </row>
    <row r="622" spans="1:1">
      <c r="A622" s="237"/>
    </row>
    <row r="623" spans="1:1">
      <c r="A623" s="237"/>
    </row>
    <row r="624" spans="1:1">
      <c r="A624" s="237"/>
    </row>
    <row r="625" spans="1:1">
      <c r="A625" s="237"/>
    </row>
    <row r="626" spans="1:1">
      <c r="A626" s="237"/>
    </row>
    <row r="627" spans="1:1">
      <c r="A627" s="237"/>
    </row>
    <row r="628" spans="1:1">
      <c r="A628" s="237"/>
    </row>
    <row r="629" spans="1:1">
      <c r="A629" s="237"/>
    </row>
    <row r="630" spans="1:1">
      <c r="A630" s="237"/>
    </row>
    <row r="631" spans="1:1">
      <c r="A631" s="237"/>
    </row>
    <row r="632" spans="1:1">
      <c r="A632" s="237"/>
    </row>
    <row r="633" spans="1:1">
      <c r="A633" s="237"/>
    </row>
    <row r="634" spans="1:1">
      <c r="A634" s="237"/>
    </row>
    <row r="635" spans="1:1">
      <c r="A635" s="237"/>
    </row>
    <row r="636" spans="1:1">
      <c r="A636" s="237"/>
    </row>
    <row r="637" spans="1:1">
      <c r="A637" s="237"/>
    </row>
    <row r="638" spans="1:1">
      <c r="A638" s="237"/>
    </row>
    <row r="639" spans="1:1">
      <c r="A639" s="237"/>
    </row>
    <row r="640" spans="1:1">
      <c r="A640" s="237"/>
    </row>
    <row r="641" spans="1:1">
      <c r="A641" s="237"/>
    </row>
    <row r="642" spans="1:1">
      <c r="A642" s="237"/>
    </row>
    <row r="643" spans="1:1">
      <c r="A643" s="237"/>
    </row>
    <row r="644" spans="1:1">
      <c r="A644" s="237"/>
    </row>
    <row r="645" spans="1:1">
      <c r="A645" s="237"/>
    </row>
    <row r="646" spans="1:1">
      <c r="A646" s="237"/>
    </row>
    <row r="647" spans="1:1">
      <c r="A647" s="237"/>
    </row>
    <row r="648" spans="1:1">
      <c r="A648" s="237"/>
    </row>
    <row r="649" spans="1:1">
      <c r="A649" s="237"/>
    </row>
    <row r="650" spans="1:1">
      <c r="A650" s="237"/>
    </row>
    <row r="651" spans="1:1">
      <c r="A651" s="237"/>
    </row>
    <row r="652" spans="1:1">
      <c r="A652" s="237"/>
    </row>
    <row r="653" spans="1:1">
      <c r="A653" s="237"/>
    </row>
    <row r="654" spans="1:1">
      <c r="A654" s="237"/>
    </row>
    <row r="655" spans="1:1">
      <c r="A655" s="237"/>
    </row>
    <row r="656" spans="1:1">
      <c r="A656" s="237"/>
    </row>
    <row r="657" spans="1:1">
      <c r="A657" s="237"/>
    </row>
    <row r="658" spans="1:1">
      <c r="A658" s="237"/>
    </row>
    <row r="659" spans="1:1">
      <c r="A659" s="237"/>
    </row>
    <row r="660" spans="1:1">
      <c r="A660" s="237"/>
    </row>
    <row r="661" spans="1:1">
      <c r="A661" s="237"/>
    </row>
    <row r="662" spans="1:1">
      <c r="A662" s="237"/>
    </row>
    <row r="663" spans="1:1">
      <c r="A663" s="237"/>
    </row>
    <row r="664" spans="1:1">
      <c r="A664" s="237"/>
    </row>
    <row r="665" spans="1:1">
      <c r="A665" s="237"/>
    </row>
    <row r="666" spans="1:1">
      <c r="A666" s="237"/>
    </row>
    <row r="667" spans="1:1">
      <c r="A667" s="237"/>
    </row>
    <row r="668" spans="1:1">
      <c r="A668" s="237"/>
    </row>
    <row r="669" spans="1:1">
      <c r="A669" s="237"/>
    </row>
    <row r="670" spans="1:1">
      <c r="A670" s="237"/>
    </row>
    <row r="671" spans="1:1">
      <c r="A671" s="237"/>
    </row>
    <row r="672" spans="1:1">
      <c r="A672" s="237"/>
    </row>
    <row r="673" spans="1:1">
      <c r="A673" s="237"/>
    </row>
    <row r="674" spans="1:1">
      <c r="A674" s="237"/>
    </row>
    <row r="675" spans="1:1">
      <c r="A675" s="237"/>
    </row>
    <row r="676" spans="1:1">
      <c r="A676" s="237"/>
    </row>
    <row r="677" spans="1:1">
      <c r="A677" s="237"/>
    </row>
    <row r="678" spans="1:1">
      <c r="A678" s="237"/>
    </row>
    <row r="679" spans="1:1">
      <c r="A679" s="237"/>
    </row>
    <row r="680" spans="1:1">
      <c r="A680" s="237"/>
    </row>
    <row r="681" spans="1:1">
      <c r="A681" s="237"/>
    </row>
    <row r="682" spans="1:1">
      <c r="A682" s="237"/>
    </row>
    <row r="683" spans="1:1">
      <c r="A683" s="237"/>
    </row>
    <row r="684" spans="1:1">
      <c r="A684" s="237"/>
    </row>
    <row r="685" spans="1:1">
      <c r="A685" s="237"/>
    </row>
    <row r="686" spans="1:1">
      <c r="A686" s="237"/>
    </row>
    <row r="687" spans="1:1">
      <c r="A687" s="237"/>
    </row>
    <row r="688" spans="1:1">
      <c r="A688" s="237"/>
    </row>
    <row r="689" spans="1:1">
      <c r="A689" s="237"/>
    </row>
    <row r="690" spans="1:1">
      <c r="A690" s="237"/>
    </row>
    <row r="691" spans="1:1">
      <c r="A691" s="237"/>
    </row>
    <row r="692" spans="1:1">
      <c r="A692" s="237"/>
    </row>
    <row r="693" spans="1:1">
      <c r="A693" s="237"/>
    </row>
    <row r="694" spans="1:1">
      <c r="A694" s="237"/>
    </row>
    <row r="695" spans="1:1">
      <c r="A695" s="237"/>
    </row>
    <row r="696" spans="1:1">
      <c r="A696" s="237"/>
    </row>
    <row r="697" spans="1:1">
      <c r="A697" s="237"/>
    </row>
    <row r="698" spans="1:1">
      <c r="A698" s="237"/>
    </row>
    <row r="699" spans="1:1">
      <c r="A699" s="237"/>
    </row>
    <row r="700" spans="1:1">
      <c r="A700" s="237"/>
    </row>
    <row r="701" spans="1:1">
      <c r="A701" s="237"/>
    </row>
    <row r="702" spans="1:1">
      <c r="A702" s="237"/>
    </row>
  </sheetData>
  <mergeCells count="7">
    <mergeCell ref="A72:A139"/>
    <mergeCell ref="A140:A207"/>
    <mergeCell ref="C2:E2"/>
    <mergeCell ref="F2:H2"/>
    <mergeCell ref="C1:H1"/>
    <mergeCell ref="B1:B3"/>
    <mergeCell ref="A4:A7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0" tint="-0.14999847407452621"/>
  </sheetPr>
  <dimension ref="B2:P153"/>
  <sheetViews>
    <sheetView showGridLines="0" zoomScale="80" zoomScaleNormal="80" workbookViewId="0">
      <selection activeCell="T106" sqref="T106"/>
    </sheetView>
  </sheetViews>
  <sheetFormatPr defaultColWidth="13.21875" defaultRowHeight="14.4"/>
  <cols>
    <col min="1" max="1" width="3.77734375" style="22" customWidth="1"/>
    <col min="2" max="2" width="35.77734375" style="22" bestFit="1" customWidth="1"/>
    <col min="3" max="3" width="12.44140625" style="22" bestFit="1" customWidth="1"/>
    <col min="4" max="4" width="12.109375" style="215" bestFit="1" customWidth="1"/>
    <col min="5" max="5" width="14.6640625" style="22" bestFit="1" customWidth="1"/>
    <col min="6" max="6" width="14.33203125" style="22" bestFit="1" customWidth="1"/>
    <col min="7" max="7" width="12.44140625" style="215" bestFit="1" customWidth="1"/>
    <col min="8" max="8" width="11.77734375" style="22" bestFit="1" customWidth="1"/>
    <col min="9" max="9" width="3.77734375" style="22" customWidth="1"/>
    <col min="10" max="10" width="45.33203125" style="22" bestFit="1" customWidth="1"/>
    <col min="11" max="11" width="12.44140625" style="22" bestFit="1" customWidth="1"/>
    <col min="12" max="12" width="12.109375" style="215" bestFit="1" customWidth="1"/>
    <col min="13" max="13" width="11.77734375" style="22" bestFit="1" customWidth="1"/>
    <col min="14" max="14" width="12.44140625" style="22" bestFit="1" customWidth="1"/>
    <col min="15" max="15" width="10.88671875" style="215" bestFit="1" customWidth="1"/>
    <col min="16" max="16" width="11.77734375" style="22" bestFit="1" customWidth="1"/>
    <col min="17" max="16384" width="13.21875" style="22"/>
  </cols>
  <sheetData>
    <row r="2" spans="2:16" ht="23.4">
      <c r="B2" s="432" t="s">
        <v>129</v>
      </c>
      <c r="C2" s="432"/>
      <c r="D2" s="432"/>
      <c r="E2" s="432"/>
      <c r="F2" s="432"/>
      <c r="G2" s="432"/>
      <c r="H2" s="432"/>
      <c r="I2" s="432"/>
      <c r="J2" s="432"/>
      <c r="K2" s="432"/>
      <c r="L2" s="432"/>
      <c r="M2" s="432"/>
      <c r="N2" s="432"/>
      <c r="O2" s="432"/>
      <c r="P2" s="432"/>
    </row>
    <row r="3" spans="2:16" ht="15" customHeight="1" thickBot="1">
      <c r="B3" s="452" t="str">
        <f>'HOME PAGE'!H5</f>
        <v>4 WEEKS  ENDING 08-10-2025</v>
      </c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  <c r="P3" s="452"/>
    </row>
    <row r="4" spans="2:16" ht="15" customHeight="1" thickBot="1">
      <c r="B4" s="453" t="s">
        <v>36</v>
      </c>
      <c r="C4" s="419" t="s">
        <v>102</v>
      </c>
      <c r="D4" s="420"/>
      <c r="E4" s="421"/>
      <c r="F4" s="434" t="s">
        <v>22</v>
      </c>
      <c r="G4" s="435"/>
      <c r="H4" s="435"/>
      <c r="I4" s="38"/>
      <c r="J4" s="450" t="s">
        <v>422</v>
      </c>
      <c r="K4" s="419" t="s">
        <v>102</v>
      </c>
      <c r="L4" s="420"/>
      <c r="M4" s="421"/>
      <c r="N4" s="436" t="s">
        <v>22</v>
      </c>
      <c r="O4" s="437"/>
      <c r="P4" s="438"/>
    </row>
    <row r="5" spans="2:16" ht="29.4" thickBot="1">
      <c r="B5" s="454"/>
      <c r="C5" s="216" t="s">
        <v>19</v>
      </c>
      <c r="D5" s="216" t="s">
        <v>25</v>
      </c>
      <c r="E5" s="216" t="s">
        <v>26</v>
      </c>
      <c r="F5" s="216" t="s">
        <v>19</v>
      </c>
      <c r="G5" s="216" t="s">
        <v>25</v>
      </c>
      <c r="H5" s="216" t="s">
        <v>26</v>
      </c>
      <c r="I5" s="40"/>
      <c r="J5" s="455"/>
      <c r="K5" s="216" t="s">
        <v>19</v>
      </c>
      <c r="L5" s="216" t="s">
        <v>25</v>
      </c>
      <c r="M5" s="216" t="s">
        <v>26</v>
      </c>
      <c r="N5" s="216" t="s">
        <v>19</v>
      </c>
      <c r="O5" s="216" t="s">
        <v>25</v>
      </c>
      <c r="P5" s="216" t="s">
        <v>26</v>
      </c>
    </row>
    <row r="6" spans="2:16" ht="15" customHeight="1" thickBot="1">
      <c r="B6" s="315" t="s">
        <v>423</v>
      </c>
      <c r="C6" s="316">
        <f>'DMI SR Data'!C66</f>
        <v>13660603.018689528</v>
      </c>
      <c r="D6" s="316">
        <f>'DMI SR Data'!D66</f>
        <v>1126091.5088388845</v>
      </c>
      <c r="E6" s="317">
        <f>'DMI SR Data'!E66</f>
        <v>8.9839281567048693E-2</v>
      </c>
      <c r="F6" s="316">
        <f>'DMI SR Data'!F66</f>
        <v>38439855.467554972</v>
      </c>
      <c r="G6" s="316">
        <f>'DMI SR Data'!G66</f>
        <v>5133011.6464161277</v>
      </c>
      <c r="H6" s="317">
        <f>'DMI SR Data'!H66</f>
        <v>0.15411282059569875</v>
      </c>
      <c r="I6" s="40"/>
      <c r="J6" s="315" t="s">
        <v>422</v>
      </c>
      <c r="K6" s="316">
        <f>'DMI SR Data'!C60</f>
        <v>50674960.932688348</v>
      </c>
      <c r="L6" s="316">
        <f>'DMI SR Data'!D60</f>
        <v>2720411.4582047313</v>
      </c>
      <c r="M6" s="317">
        <f>'DMI SR Data'!E60</f>
        <v>5.6728954562533199E-2</v>
      </c>
      <c r="N6" s="316">
        <f>'DMI SR Data'!F60</f>
        <v>157984410.94599253</v>
      </c>
      <c r="O6" s="316">
        <f>'DMI SR Data'!G60</f>
        <v>15628338.832121909</v>
      </c>
      <c r="P6" s="318">
        <f>'DMI SR Data'!H60</f>
        <v>0.10978343670244568</v>
      </c>
    </row>
    <row r="7" spans="2:16" ht="15" customHeight="1">
      <c r="B7" s="98" t="s">
        <v>387</v>
      </c>
      <c r="C7" s="93">
        <f>'DMI SR Data'!C67</f>
        <v>12224851.878502596</v>
      </c>
      <c r="D7" s="93">
        <f>'DMI SR Data'!D67</f>
        <v>1010291.9672680125</v>
      </c>
      <c r="E7" s="223">
        <f>'DMI SR Data'!E67</f>
        <v>9.008752686370837E-2</v>
      </c>
      <c r="F7" s="93">
        <f>'DMI SR Data'!F67</f>
        <v>34477523.698584959</v>
      </c>
      <c r="G7" s="93">
        <f>'DMI SR Data'!G67</f>
        <v>4626092.7309999093</v>
      </c>
      <c r="H7" s="223">
        <f>'DMI SR Data'!H67</f>
        <v>0.15497055186477565</v>
      </c>
      <c r="I7" s="38"/>
      <c r="J7" s="98" t="s">
        <v>388</v>
      </c>
      <c r="K7" s="298">
        <f>'DMI SR Data'!C61</f>
        <v>13850955.201875446</v>
      </c>
      <c r="L7" s="299">
        <f>'DMI SR Data'!D61</f>
        <v>741451.03115802817</v>
      </c>
      <c r="M7" s="300">
        <f>'DMI SR Data'!E61</f>
        <v>5.655828180093956E-2</v>
      </c>
      <c r="N7" s="299">
        <f>'DMI SR Data'!F61</f>
        <v>41291542.487099454</v>
      </c>
      <c r="O7" s="299">
        <f>'DMI SR Data'!G61</f>
        <v>4088839.6714778617</v>
      </c>
      <c r="P7" s="301">
        <f>'DMI SR Data'!H61</f>
        <v>0.10990705948818692</v>
      </c>
    </row>
    <row r="8" spans="2:16" ht="15" customHeight="1" thickBot="1">
      <c r="B8" s="99" t="s">
        <v>389</v>
      </c>
      <c r="C8" s="100">
        <f>'DMI SR Data'!C68</f>
        <v>1435751.1401869208</v>
      </c>
      <c r="D8" s="100">
        <f>'DMI SR Data'!D68</f>
        <v>115799.54157086462</v>
      </c>
      <c r="E8" s="224">
        <f>'DMI SR Data'!E68</f>
        <v>8.7730142296337382E-2</v>
      </c>
      <c r="F8" s="100">
        <f>'DMI SR Data'!F68</f>
        <v>3962331.7689700103</v>
      </c>
      <c r="G8" s="100">
        <f>'DMI SR Data'!G68</f>
        <v>506918.91541623604</v>
      </c>
      <c r="H8" s="224">
        <f>'DMI SR Data'!H68</f>
        <v>0.14670285054212473</v>
      </c>
      <c r="I8" s="38"/>
      <c r="J8" s="98" t="s">
        <v>390</v>
      </c>
      <c r="K8" s="298">
        <f>'DMI SR Data'!C62</f>
        <v>11105426.790673809</v>
      </c>
      <c r="L8" s="299">
        <f>'DMI SR Data'!D62</f>
        <v>602146.20215955004</v>
      </c>
      <c r="M8" s="300">
        <f>'DMI SR Data'!E62</f>
        <v>5.7329345539718329E-2</v>
      </c>
      <c r="N8" s="299">
        <f>'DMI SR Data'!F62</f>
        <v>35208134.012460552</v>
      </c>
      <c r="O8" s="299">
        <f>'DMI SR Data'!G62</f>
        <v>3824872.6077089496</v>
      </c>
      <c r="P8" s="301">
        <f>'DMI SR Data'!H62</f>
        <v>0.12187619885579649</v>
      </c>
    </row>
    <row r="9" spans="2:16" ht="15" customHeight="1" thickBot="1">
      <c r="B9" s="38"/>
      <c r="C9" s="38"/>
      <c r="D9" s="45"/>
      <c r="E9" s="38"/>
      <c r="F9" s="38"/>
      <c r="G9" s="45"/>
      <c r="H9" s="38"/>
      <c r="I9" s="38"/>
      <c r="J9" s="98" t="s">
        <v>391</v>
      </c>
      <c r="K9" s="298">
        <f>'DMI SR Data'!C63</f>
        <v>18067802.388878554</v>
      </c>
      <c r="L9" s="299">
        <f>'DMI SR Data'!D63</f>
        <v>907828.92123941705</v>
      </c>
      <c r="M9" s="300">
        <f>'DMI SR Data'!E63</f>
        <v>5.2903865087637329E-2</v>
      </c>
      <c r="N9" s="299">
        <f>'DMI SR Data'!F63</f>
        <v>58137838.715036295</v>
      </c>
      <c r="O9" s="299">
        <f>'DMI SR Data'!G63</f>
        <v>5317756.2670884803</v>
      </c>
      <c r="P9" s="301">
        <f>'DMI SR Data'!H63</f>
        <v>0.10067678846069442</v>
      </c>
    </row>
    <row r="10" spans="2:16" ht="15" customHeight="1" thickBot="1">
      <c r="B10" s="450" t="s">
        <v>37</v>
      </c>
      <c r="C10" s="419" t="s">
        <v>102</v>
      </c>
      <c r="D10" s="420"/>
      <c r="E10" s="421"/>
      <c r="F10" s="434" t="s">
        <v>22</v>
      </c>
      <c r="G10" s="435"/>
      <c r="H10" s="435"/>
      <c r="I10" s="38"/>
      <c r="J10" s="98" t="s">
        <v>392</v>
      </c>
      <c r="K10" s="298">
        <f>'DMI SR Data'!C64</f>
        <v>1221086.9616666574</v>
      </c>
      <c r="L10" s="299">
        <f>'DMI SR Data'!D64</f>
        <v>99568.190314255422</v>
      </c>
      <c r="M10" s="300">
        <f>'DMI SR Data'!E64</f>
        <v>8.8779780470539499E-2</v>
      </c>
      <c r="N10" s="299">
        <f>'DMI SR Data'!F64</f>
        <v>3760262.224513215</v>
      </c>
      <c r="O10" s="299">
        <f>'DMI SR Data'!G64</f>
        <v>454313.34690234438</v>
      </c>
      <c r="P10" s="301">
        <f>'DMI SR Data'!H64</f>
        <v>0.13742298012504828</v>
      </c>
    </row>
    <row r="11" spans="2:16" ht="15" customHeight="1" thickBot="1">
      <c r="B11" s="451"/>
      <c r="C11" s="313" t="s">
        <v>19</v>
      </c>
      <c r="D11" s="313" t="s">
        <v>25</v>
      </c>
      <c r="E11" s="313" t="s">
        <v>26</v>
      </c>
      <c r="F11" s="313" t="s">
        <v>19</v>
      </c>
      <c r="G11" s="313" t="s">
        <v>25</v>
      </c>
      <c r="H11" s="313" t="s">
        <v>26</v>
      </c>
      <c r="I11" s="38"/>
      <c r="J11" s="99" t="s">
        <v>489</v>
      </c>
      <c r="K11" s="302">
        <f>'DMI SR Data'!C65</f>
        <v>6429689.5895937812</v>
      </c>
      <c r="L11" s="303">
        <f>'DMI SR Data'!D65</f>
        <v>369417.11333343014</v>
      </c>
      <c r="M11" s="304">
        <f>'DMI SR Data'!E65</f>
        <v>6.0957178869519839E-2</v>
      </c>
      <c r="N11" s="303">
        <f>'DMI SR Data'!F65</f>
        <v>19586633.506883014</v>
      </c>
      <c r="O11" s="303">
        <f>'DMI SR Data'!G65</f>
        <v>1942556.9389442801</v>
      </c>
      <c r="P11" s="305">
        <f>'DMI SR Data'!H65</f>
        <v>0.11009683229748186</v>
      </c>
    </row>
    <row r="12" spans="2:16" ht="15" thickBot="1">
      <c r="B12" s="315" t="s">
        <v>424</v>
      </c>
      <c r="C12" s="316">
        <f>'DMI SR Data'!C13</f>
        <v>44235245.781415559</v>
      </c>
      <c r="D12" s="316">
        <f>'DMI SR Data'!D13</f>
        <v>2861051.9868745729</v>
      </c>
      <c r="E12" s="317">
        <f>'DMI SR Data'!E13</f>
        <v>6.9150640157055271E-2</v>
      </c>
      <c r="F12" s="316">
        <f>'DMI SR Data'!F13</f>
        <v>127923060.14824726</v>
      </c>
      <c r="G12" s="316">
        <f>'DMI SR Data'!G13</f>
        <v>14721981.376237676</v>
      </c>
      <c r="H12" s="318">
        <f>'DMI SR Data'!H13</f>
        <v>0.13005159964851742</v>
      </c>
      <c r="I12" s="38"/>
    </row>
    <row r="13" spans="2:16" ht="15" customHeight="1" thickBot="1">
      <c r="B13" s="98" t="s">
        <v>393</v>
      </c>
      <c r="C13" s="279">
        <f>'DMI SR Data'!C14</f>
        <v>2979322.3936077063</v>
      </c>
      <c r="D13" s="279">
        <f>'DMI SR Data'!D14</f>
        <v>132515.57206317224</v>
      </c>
      <c r="E13" s="307">
        <f>'DMI SR Data'!E14</f>
        <v>4.6548845907034869E-2</v>
      </c>
      <c r="F13" s="279">
        <f>'DMI SR Data'!F14</f>
        <v>8509950.1916728429</v>
      </c>
      <c r="G13" s="279">
        <f>'DMI SR Data'!G14</f>
        <v>911649.30517650861</v>
      </c>
      <c r="H13" s="308">
        <f>'DMI SR Data'!H14</f>
        <v>0.11998067973284496</v>
      </c>
      <c r="I13" s="38"/>
      <c r="J13" s="450" t="s">
        <v>425</v>
      </c>
      <c r="K13" s="436" t="s">
        <v>102</v>
      </c>
      <c r="L13" s="456"/>
      <c r="M13" s="457"/>
      <c r="N13" s="436" t="s">
        <v>22</v>
      </c>
      <c r="O13" s="456"/>
      <c r="P13" s="457"/>
    </row>
    <row r="14" spans="2:16" ht="15" customHeight="1" thickBot="1">
      <c r="B14" s="98" t="s">
        <v>394</v>
      </c>
      <c r="C14" s="279">
        <f>'DMI SR Data'!C15</f>
        <v>2994664.8804578464</v>
      </c>
      <c r="D14" s="279">
        <f>'DMI SR Data'!D15</f>
        <v>179790.96515459288</v>
      </c>
      <c r="E14" s="307">
        <f>'DMI SR Data'!E15</f>
        <v>6.3871764975740861E-2</v>
      </c>
      <c r="F14" s="279">
        <f>'DMI SR Data'!F15</f>
        <v>7946154.2307374235</v>
      </c>
      <c r="G14" s="279">
        <f>'DMI SR Data'!G15</f>
        <v>847901.17112525553</v>
      </c>
      <c r="H14" s="308">
        <f>'DMI SR Data'!H15</f>
        <v>0.11945209109966318</v>
      </c>
      <c r="I14" s="38"/>
      <c r="J14" s="451"/>
      <c r="K14" s="216" t="s">
        <v>19</v>
      </c>
      <c r="L14" s="216" t="s">
        <v>25</v>
      </c>
      <c r="M14" s="216" t="s">
        <v>26</v>
      </c>
      <c r="N14" s="216" t="s">
        <v>19</v>
      </c>
      <c r="O14" s="216" t="s">
        <v>25</v>
      </c>
      <c r="P14" s="216" t="s">
        <v>26</v>
      </c>
    </row>
    <row r="15" spans="2:16" ht="15" customHeight="1" thickBot="1">
      <c r="B15" s="98" t="s">
        <v>426</v>
      </c>
      <c r="C15" s="279">
        <f>'DMI SR Data'!C16</f>
        <v>26754123.787685089</v>
      </c>
      <c r="D15" s="279">
        <f>'DMI SR Data'!D16</f>
        <v>1883999.1810712963</v>
      </c>
      <c r="E15" s="307">
        <f>'DMI SR Data'!E16</f>
        <v>7.5753507908451673E-2</v>
      </c>
      <c r="F15" s="279">
        <f>'DMI SR Data'!F16</f>
        <v>77269373.36247316</v>
      </c>
      <c r="G15" s="279">
        <f>'DMI SR Data'!G16</f>
        <v>9420254.2421856523</v>
      </c>
      <c r="H15" s="308">
        <f>'DMI SR Data'!H16</f>
        <v>0.1388412165747471</v>
      </c>
      <c r="I15" s="38"/>
      <c r="J15" s="315" t="s">
        <v>427</v>
      </c>
      <c r="K15" s="316">
        <f>'DMI SR Data'!C57</f>
        <v>6057044.0605011862</v>
      </c>
      <c r="L15" s="316">
        <f>'DMI SR Data'!D57</f>
        <v>520556.63411849365</v>
      </c>
      <c r="M15" s="317">
        <f>'DMI SR Data'!E57</f>
        <v>9.4022905504655571E-2</v>
      </c>
      <c r="N15" s="316">
        <f>'DMI SR Data'!F57</f>
        <v>17233555.956412818</v>
      </c>
      <c r="O15" s="316">
        <f>'DMI SR Data'!G57</f>
        <v>2398924.9227275811</v>
      </c>
      <c r="P15" s="317">
        <f>'DMI SR Data'!H57</f>
        <v>0.16171112832400775</v>
      </c>
    </row>
    <row r="16" spans="2:16" ht="15" customHeight="1">
      <c r="B16" s="98" t="s">
        <v>395</v>
      </c>
      <c r="C16" s="279">
        <f>'DMI SR Data'!C17</f>
        <v>7598994.3663748018</v>
      </c>
      <c r="D16" s="279">
        <f>'DMI SR Data'!D17</f>
        <v>444546.23244511057</v>
      </c>
      <c r="E16" s="307">
        <f>'DMI SR Data'!E17</f>
        <v>6.2135642627258333E-2</v>
      </c>
      <c r="F16" s="279">
        <f>'DMI SR Data'!F17</f>
        <v>23033209.633105334</v>
      </c>
      <c r="G16" s="279">
        <f>'DMI SR Data'!G17</f>
        <v>2355300.0734620616</v>
      </c>
      <c r="H16" s="308">
        <f>'DMI SR Data'!H17</f>
        <v>0.11390416747246351</v>
      </c>
      <c r="I16" s="38"/>
      <c r="J16" s="98" t="s">
        <v>396</v>
      </c>
      <c r="K16" s="93">
        <f>'DMI SR Data'!C58</f>
        <v>2032293.1816598305</v>
      </c>
      <c r="L16" s="93">
        <f>'DMI SR Data'!D58</f>
        <v>144380.18401792413</v>
      </c>
      <c r="M16" s="223">
        <f>'DMI SR Data'!E58</f>
        <v>7.6476079246375173E-2</v>
      </c>
      <c r="N16" s="93">
        <f>'DMI SR Data'!F58</f>
        <v>5985844.2708072653</v>
      </c>
      <c r="O16" s="93">
        <f>'DMI SR Data'!G58</f>
        <v>780045.33621545974</v>
      </c>
      <c r="P16" s="223">
        <f>'DMI SR Data'!H58</f>
        <v>0.14984161816780275</v>
      </c>
    </row>
    <row r="17" spans="2:16" ht="15" customHeight="1" thickBot="1">
      <c r="B17" s="98" t="s">
        <v>428</v>
      </c>
      <c r="C17" s="279">
        <f>'DMI SR Data'!C18</f>
        <v>1294056.4230487719</v>
      </c>
      <c r="D17" s="279">
        <f>'DMI SR Data'!D18</f>
        <v>75327.410699270666</v>
      </c>
      <c r="E17" s="307">
        <f>'DMI SR Data'!E18</f>
        <v>6.1808170590812714E-2</v>
      </c>
      <c r="F17" s="279">
        <f>'DMI SR Data'!F18</f>
        <v>3833447.6182108819</v>
      </c>
      <c r="G17" s="279">
        <f>'DMI SR Data'!G18</f>
        <v>459555.94020575285</v>
      </c>
      <c r="H17" s="308">
        <f>'DMI SR Data'!H18</f>
        <v>0.13620945307807664</v>
      </c>
      <c r="I17" s="38"/>
      <c r="J17" s="236" t="s">
        <v>397</v>
      </c>
      <c r="K17" s="100">
        <f>'DMI SR Data'!C59</f>
        <v>4024750.8788413568</v>
      </c>
      <c r="L17" s="100">
        <f>'DMI SR Data'!D59</f>
        <v>376176.45010056859</v>
      </c>
      <c r="M17" s="224">
        <f>'DMI SR Data'!E59</f>
        <v>0.10310230953145068</v>
      </c>
      <c r="N17" s="100">
        <f>'DMI SR Data'!F59</f>
        <v>11247711.685605554</v>
      </c>
      <c r="O17" s="100">
        <f>'DMI SR Data'!G59</f>
        <v>1618879.5865121223</v>
      </c>
      <c r="P17" s="224">
        <f>'DMI SR Data'!H59</f>
        <v>0.16812834306920174</v>
      </c>
    </row>
    <row r="18" spans="2:16" ht="15" customHeight="1" thickBot="1">
      <c r="B18" s="98" t="s">
        <v>398</v>
      </c>
      <c r="C18" s="279">
        <f>'DMI SR Data'!C19</f>
        <v>645380.51581145497</v>
      </c>
      <c r="D18" s="279">
        <f>'DMI SR Data'!D19</f>
        <v>24510.904060227796</v>
      </c>
      <c r="E18" s="307">
        <f>'DMI SR Data'!E19</f>
        <v>3.9478343916836654E-2</v>
      </c>
      <c r="F18" s="279">
        <f>'DMI SR Data'!F19</f>
        <v>1915193.6858830615</v>
      </c>
      <c r="G18" s="279">
        <f>'DMI SR Data'!G19</f>
        <v>178005.96324127587</v>
      </c>
      <c r="H18" s="308">
        <f>'DMI SR Data'!H19</f>
        <v>0.10246789159353352</v>
      </c>
      <c r="I18" s="38"/>
    </row>
    <row r="19" spans="2:16" ht="15" customHeight="1" thickBot="1">
      <c r="B19" s="99" t="s">
        <v>399</v>
      </c>
      <c r="C19" s="238">
        <f>'DMI SR Data'!C21</f>
        <v>39163528.758479483</v>
      </c>
      <c r="D19" s="238">
        <f>'DMI SR Data'!D21</f>
        <v>3030122.0478357598</v>
      </c>
      <c r="E19" s="239">
        <f>'DMI SR Data'!E21</f>
        <v>8.3859295972310982E-2</v>
      </c>
      <c r="F19" s="238">
        <f>'DMI SR Data'!F21</f>
        <v>109781678.62477563</v>
      </c>
      <c r="G19" s="238">
        <f>'DMI SR Data'!G21</f>
        <v>13970542.157845348</v>
      </c>
      <c r="H19" s="240">
        <f>'DMI SR Data'!H21</f>
        <v>0.14581334355289016</v>
      </c>
      <c r="I19" s="38"/>
      <c r="J19" s="450" t="s">
        <v>429</v>
      </c>
      <c r="K19" s="436" t="s">
        <v>102</v>
      </c>
      <c r="L19" s="456"/>
      <c r="M19" s="457"/>
      <c r="N19" s="436" t="s">
        <v>22</v>
      </c>
      <c r="O19" s="456"/>
      <c r="P19" s="457"/>
    </row>
    <row r="20" spans="2:16" ht="29.4" thickBot="1">
      <c r="B20" s="217"/>
      <c r="C20" s="38"/>
      <c r="D20" s="45"/>
      <c r="E20" s="38"/>
      <c r="F20" s="38"/>
      <c r="G20" s="45"/>
      <c r="H20" s="38"/>
      <c r="I20" s="38"/>
      <c r="J20" s="451"/>
      <c r="K20" s="216" t="s">
        <v>19</v>
      </c>
      <c r="L20" s="216" t="s">
        <v>25</v>
      </c>
      <c r="M20" s="216" t="s">
        <v>26</v>
      </c>
      <c r="N20" s="216" t="s">
        <v>19</v>
      </c>
      <c r="O20" s="216" t="s">
        <v>25</v>
      </c>
      <c r="P20" s="216" t="s">
        <v>26</v>
      </c>
    </row>
    <row r="21" spans="2:16" ht="15" customHeight="1" thickBot="1">
      <c r="B21" s="453" t="s">
        <v>134</v>
      </c>
      <c r="C21" s="419" t="s">
        <v>102</v>
      </c>
      <c r="D21" s="420"/>
      <c r="E21" s="421"/>
      <c r="F21" s="434" t="s">
        <v>22</v>
      </c>
      <c r="G21" s="435"/>
      <c r="H21" s="435"/>
      <c r="I21" s="38"/>
      <c r="J21" s="315" t="s">
        <v>430</v>
      </c>
      <c r="K21" s="316">
        <f>'DMI SR Data'!C35</f>
        <v>19113493.523820005</v>
      </c>
      <c r="L21" s="316">
        <f>'DMI SR Data'!D35</f>
        <v>942417.20720634237</v>
      </c>
      <c r="M21" s="317">
        <f>'DMI SR Data'!E35</f>
        <v>5.1863587537998405E-2</v>
      </c>
      <c r="N21" s="316">
        <f>'DMI SR Data'!F35</f>
        <v>61646983.559096649</v>
      </c>
      <c r="O21" s="316">
        <f>'DMI SR Data'!G35</f>
        <v>5638642.7369327694</v>
      </c>
      <c r="P21" s="317">
        <f>'DMI SR Data'!H35</f>
        <v>0.10067505400376758</v>
      </c>
    </row>
    <row r="22" spans="2:16" ht="15" customHeight="1" thickBot="1">
      <c r="B22" s="454"/>
      <c r="C22" s="216" t="s">
        <v>19</v>
      </c>
      <c r="D22" s="216" t="s">
        <v>25</v>
      </c>
      <c r="E22" s="216" t="s">
        <v>26</v>
      </c>
      <c r="F22" s="216" t="s">
        <v>19</v>
      </c>
      <c r="G22" s="216" t="s">
        <v>25</v>
      </c>
      <c r="H22" s="216" t="s">
        <v>26</v>
      </c>
      <c r="I22" s="38"/>
      <c r="J22" s="98" t="s">
        <v>400</v>
      </c>
      <c r="K22" s="93">
        <f>'DMI SR Data'!C36</f>
        <v>4683673.4326091688</v>
      </c>
      <c r="L22" s="93">
        <f>'DMI SR Data'!D36</f>
        <v>202816.3536376236</v>
      </c>
      <c r="M22" s="223">
        <f>'DMI SR Data'!E36</f>
        <v>4.5262848170148376E-2</v>
      </c>
      <c r="N22" s="93">
        <f>'DMI SR Data'!F36</f>
        <v>15150192.393292369</v>
      </c>
      <c r="O22" s="93">
        <f>'DMI SR Data'!G36</f>
        <v>1321407.940993173</v>
      </c>
      <c r="P22" s="223">
        <f>'DMI SR Data'!H36</f>
        <v>9.5554887383718937E-2</v>
      </c>
    </row>
    <row r="23" spans="2:16" ht="15" customHeight="1" thickBot="1">
      <c r="B23" s="315" t="s">
        <v>431</v>
      </c>
      <c r="C23" s="316">
        <f>'DMI SR Data'!C4</f>
        <v>52868427.345568068</v>
      </c>
      <c r="D23" s="316">
        <f>'DMI SR Data'!D4</f>
        <v>3935583.8477057293</v>
      </c>
      <c r="E23" s="317">
        <f>'DMI SR Data'!E4</f>
        <v>8.0428267935781367E-2</v>
      </c>
      <c r="F23" s="316">
        <f>'DMI SR Data'!F4</f>
        <v>155033214.23208755</v>
      </c>
      <c r="G23" s="316">
        <f>'DMI SR Data'!G4</f>
        <v>19893070.305015087</v>
      </c>
      <c r="H23" s="317">
        <f>'DMI SR Data'!H4</f>
        <v>0.1472032641592439</v>
      </c>
      <c r="I23" s="38"/>
      <c r="J23" s="98" t="s">
        <v>401</v>
      </c>
      <c r="K23" s="93">
        <f>'DMI SR Data'!C37</f>
        <v>9749001.1003307682</v>
      </c>
      <c r="L23" s="93">
        <f>'DMI SR Data'!D37</f>
        <v>481363.54235645384</v>
      </c>
      <c r="M23" s="223">
        <f>'DMI SR Data'!E37</f>
        <v>5.1940264101315213E-2</v>
      </c>
      <c r="N23" s="93">
        <f>'DMI SR Data'!F37</f>
        <v>31703280.465050951</v>
      </c>
      <c r="O23" s="93">
        <f>'DMI SR Data'!G37</f>
        <v>2822805.9008759297</v>
      </c>
      <c r="P23" s="223">
        <f>'DMI SR Data'!H37</f>
        <v>9.7740980488509641E-2</v>
      </c>
    </row>
    <row r="24" spans="2:16" ht="15" customHeight="1">
      <c r="B24" s="98" t="s">
        <v>402</v>
      </c>
      <c r="C24" s="93">
        <f>'DMI SR Data'!C5</f>
        <v>3924018.4127610452</v>
      </c>
      <c r="D24" s="93">
        <f>'DMI SR Data'!D5</f>
        <v>232482.77273698337</v>
      </c>
      <c r="E24" s="223">
        <f>'DMI SR Data'!E5</f>
        <v>6.2977252668612468E-2</v>
      </c>
      <c r="F24" s="93">
        <f>'DMI SR Data'!F5</f>
        <v>11124546.313285936</v>
      </c>
      <c r="G24" s="93">
        <f>'DMI SR Data'!G5</f>
        <v>1337463.1907569412</v>
      </c>
      <c r="H24" s="223">
        <f>'DMI SR Data'!H5</f>
        <v>0.13665595499829974</v>
      </c>
      <c r="I24" s="38"/>
      <c r="J24" s="98" t="s">
        <v>403</v>
      </c>
      <c r="K24" s="93">
        <f>'DMI SR Data'!C38</f>
        <v>2736034.2445879807</v>
      </c>
      <c r="L24" s="93">
        <f>'DMI SR Data'!D38</f>
        <v>177291.1219672109</v>
      </c>
      <c r="M24" s="223">
        <f>'DMI SR Data'!E38</f>
        <v>6.9288362868415665E-2</v>
      </c>
      <c r="N24" s="93">
        <f>'DMI SR Data'!F38</f>
        <v>8520723.2093478199</v>
      </c>
      <c r="O24" s="93">
        <f>'DMI SR Data'!G38</f>
        <v>962568.10032473691</v>
      </c>
      <c r="P24" s="223">
        <f>'DMI SR Data'!H38</f>
        <v>0.12735490161820084</v>
      </c>
    </row>
    <row r="25" spans="2:16" ht="15" customHeight="1">
      <c r="B25" s="98" t="s">
        <v>404</v>
      </c>
      <c r="C25" s="93">
        <f>'DMI SR Data'!C6</f>
        <v>9919663.777234491</v>
      </c>
      <c r="D25" s="93">
        <f>'DMI SR Data'!D6</f>
        <v>597345.24645979889</v>
      </c>
      <c r="E25" s="223">
        <f>'DMI SR Data'!E6</f>
        <v>6.4076897231933466E-2</v>
      </c>
      <c r="F25" s="93">
        <f>'DMI SR Data'!F6</f>
        <v>29139288.645814914</v>
      </c>
      <c r="G25" s="93">
        <f>'DMI SR Data'!G6</f>
        <v>3383657.9909116551</v>
      </c>
      <c r="H25" s="223">
        <f>'DMI SR Data'!H6</f>
        <v>0.13137546644649864</v>
      </c>
      <c r="I25" s="38"/>
      <c r="J25" s="98" t="s">
        <v>405</v>
      </c>
      <c r="K25" s="93">
        <f>'DMI SR Data'!C39</f>
        <v>1127098.4396783989</v>
      </c>
      <c r="L25" s="93">
        <f>'DMI SR Data'!D39</f>
        <v>28465.412727938034</v>
      </c>
      <c r="M25" s="223">
        <f>'DMI SR Data'!E39</f>
        <v>2.5909846172157344E-2</v>
      </c>
      <c r="N25" s="93">
        <f>'DMI SR Data'!F39</f>
        <v>3647419.3906497704</v>
      </c>
      <c r="O25" s="93">
        <f>'DMI SR Data'!G39</f>
        <v>217953.1764805601</v>
      </c>
      <c r="P25" s="223">
        <f>'DMI SR Data'!H39</f>
        <v>6.3553090443073321E-2</v>
      </c>
    </row>
    <row r="26" spans="2:16" ht="15" customHeight="1" thickBot="1">
      <c r="B26" s="98" t="s">
        <v>406</v>
      </c>
      <c r="C26" s="93">
        <f>'DMI SR Data'!C7</f>
        <v>4047530.1693935073</v>
      </c>
      <c r="D26" s="93">
        <f>'DMI SR Data'!D7</f>
        <v>373423.6027204264</v>
      </c>
      <c r="E26" s="223">
        <f>'DMI SR Data'!E7</f>
        <v>0.10163657366600638</v>
      </c>
      <c r="F26" s="93">
        <f>'DMI SR Data'!F7</f>
        <v>11310138.886446286</v>
      </c>
      <c r="G26" s="93">
        <f>'DMI SR Data'!G7</f>
        <v>1610354.5909666829</v>
      </c>
      <c r="H26" s="223">
        <f>'DMI SR Data'!H7</f>
        <v>0.16601962908774759</v>
      </c>
      <c r="I26" s="38"/>
      <c r="J26" s="99" t="s">
        <v>407</v>
      </c>
      <c r="K26" s="100">
        <f>'DMI SR Data'!C40</f>
        <v>817686.3066136745</v>
      </c>
      <c r="L26" s="100">
        <f>'DMI SR Data'!D40</f>
        <v>52480.776517122285</v>
      </c>
      <c r="M26" s="224">
        <f>'DMI SR Data'!E40</f>
        <v>6.8583896029214997E-2</v>
      </c>
      <c r="N26" s="100">
        <f>'DMI SR Data'!F40</f>
        <v>2625368.1007557483</v>
      </c>
      <c r="O26" s="100">
        <f>'DMI SR Data'!G40</f>
        <v>313907.61825838219</v>
      </c>
      <c r="P26" s="224">
        <f>'DMI SR Data'!H40</f>
        <v>0.13580488208010708</v>
      </c>
    </row>
    <row r="27" spans="2:16" ht="15" customHeight="1" thickBot="1">
      <c r="B27" s="98" t="s">
        <v>267</v>
      </c>
      <c r="C27" s="93">
        <f>'DMI SR Data'!C8</f>
        <v>1798073.7798841933</v>
      </c>
      <c r="D27" s="93">
        <f>'DMI SR Data'!D8</f>
        <v>124945.17199757695</v>
      </c>
      <c r="E27" s="223">
        <f>'DMI SR Data'!E8</f>
        <v>7.4677565973484433E-2</v>
      </c>
      <c r="F27" s="93">
        <f>'DMI SR Data'!F8</f>
        <v>4850266.4127700413</v>
      </c>
      <c r="G27" s="93">
        <f>'DMI SR Data'!G8</f>
        <v>536902.98579429183</v>
      </c>
      <c r="H27" s="223">
        <f>'DMI SR Data'!H8</f>
        <v>0.12447432146257459</v>
      </c>
      <c r="I27" s="38"/>
    </row>
    <row r="28" spans="2:16" ht="15" customHeight="1" thickBot="1">
      <c r="B28" s="98" t="s">
        <v>408</v>
      </c>
      <c r="C28" s="93">
        <f>'DMI SR Data'!C9</f>
        <v>11179921.841604203</v>
      </c>
      <c r="D28" s="93">
        <f>'DMI SR Data'!D9</f>
        <v>912487.48645874299</v>
      </c>
      <c r="E28" s="223">
        <f>'DMI SR Data'!E9</f>
        <v>8.8872005887376884E-2</v>
      </c>
      <c r="F28" s="93">
        <f>'DMI SR Data'!F9</f>
        <v>33493997.010667585</v>
      </c>
      <c r="G28" s="93">
        <f>'DMI SR Data'!G9</f>
        <v>4585371.8072443418</v>
      </c>
      <c r="H28" s="223">
        <f>'DMI SR Data'!H9</f>
        <v>0.15861604538362345</v>
      </c>
      <c r="I28" s="38"/>
      <c r="J28" s="450" t="s">
        <v>432</v>
      </c>
      <c r="K28" s="436" t="s">
        <v>102</v>
      </c>
      <c r="L28" s="456"/>
      <c r="M28" s="457"/>
      <c r="N28" s="436" t="s">
        <v>22</v>
      </c>
      <c r="O28" s="456"/>
      <c r="P28" s="457"/>
    </row>
    <row r="29" spans="2:16" ht="15" customHeight="1" thickBot="1">
      <c r="B29" s="98" t="s">
        <v>269</v>
      </c>
      <c r="C29" s="93">
        <f>'DMI SR Data'!C10</f>
        <v>5362948.704645209</v>
      </c>
      <c r="D29" s="93">
        <f>'DMI SR Data'!D10</f>
        <v>406090.80424849503</v>
      </c>
      <c r="E29" s="223">
        <f>'DMI SR Data'!E10</f>
        <v>8.1925044535973934E-2</v>
      </c>
      <c r="F29" s="93">
        <f>'DMI SR Data'!F10</f>
        <v>15947404.569855819</v>
      </c>
      <c r="G29" s="93">
        <f>'DMI SR Data'!G10</f>
        <v>2177647.339118192</v>
      </c>
      <c r="H29" s="223">
        <f>'DMI SR Data'!H10</f>
        <v>0.1581471120098708</v>
      </c>
      <c r="I29" s="38"/>
      <c r="J29" s="451"/>
      <c r="K29" s="216" t="s">
        <v>19</v>
      </c>
      <c r="L29" s="216" t="s">
        <v>25</v>
      </c>
      <c r="M29" s="216" t="s">
        <v>26</v>
      </c>
      <c r="N29" s="216" t="s">
        <v>19</v>
      </c>
      <c r="O29" s="216" t="s">
        <v>25</v>
      </c>
      <c r="P29" s="216" t="s">
        <v>26</v>
      </c>
    </row>
    <row r="30" spans="2:16" ht="15" customHeight="1" thickBot="1">
      <c r="B30" s="98" t="s">
        <v>409</v>
      </c>
      <c r="C30" s="93">
        <f>'DMI SR Data'!C11</f>
        <v>6653883.9903199105</v>
      </c>
      <c r="D30" s="93">
        <f>'DMI SR Data'!D11</f>
        <v>498729.21553476434</v>
      </c>
      <c r="E30" s="223">
        <f>'DMI SR Data'!E11</f>
        <v>8.1026267215542624E-2</v>
      </c>
      <c r="F30" s="93">
        <f>'DMI SR Data'!F11</f>
        <v>19069006.418132182</v>
      </c>
      <c r="G30" s="93">
        <f>'DMI SR Data'!G11</f>
        <v>2372954.7438044343</v>
      </c>
      <c r="H30" s="223">
        <f>'DMI SR Data'!H11</f>
        <v>0.14212670097644384</v>
      </c>
      <c r="I30" s="217"/>
      <c r="J30" s="315" t="s">
        <v>433</v>
      </c>
      <c r="K30" s="316">
        <f>'DMI SR Data'!C32</f>
        <v>11037381.268381966</v>
      </c>
      <c r="L30" s="316">
        <f>'DMI SR Data'!D32</f>
        <v>883501.56834116019</v>
      </c>
      <c r="M30" s="317">
        <f>'DMI SR Data'!E32</f>
        <v>8.7011230627206421E-2</v>
      </c>
      <c r="N30" s="316">
        <f>'DMI SR Data'!F32</f>
        <v>31265211.930457536</v>
      </c>
      <c r="O30" s="316">
        <f>'DMI SR Data'!G32</f>
        <v>3549976.7600090094</v>
      </c>
      <c r="P30" s="318">
        <f>'DMI SR Data'!H32</f>
        <v>0.12808755683206993</v>
      </c>
    </row>
    <row r="31" spans="2:16" ht="15" customHeight="1" thickBot="1">
      <c r="B31" s="99" t="s">
        <v>410</v>
      </c>
      <c r="C31" s="100">
        <f>'DMI SR Data'!C12</f>
        <v>9982386.6697250269</v>
      </c>
      <c r="D31" s="100">
        <f>'DMI SR Data'!D12</f>
        <v>790079.54754912108</v>
      </c>
      <c r="E31" s="224">
        <f>'DMI SR Data'!E12</f>
        <v>8.5950081633271391E-2</v>
      </c>
      <c r="F31" s="100">
        <f>'DMI SR Data'!F12</f>
        <v>30098565.975114752</v>
      </c>
      <c r="G31" s="100">
        <f>'DMI SR Data'!G12</f>
        <v>3888717.6564185061</v>
      </c>
      <c r="H31" s="224">
        <f>'DMI SR Data'!H12</f>
        <v>0.1483685677663602</v>
      </c>
      <c r="I31" s="217"/>
      <c r="J31" s="98" t="s">
        <v>411</v>
      </c>
      <c r="K31" s="306">
        <f>'DMI SR Data'!C33</f>
        <v>3225130.1753484393</v>
      </c>
      <c r="L31" s="279">
        <f>'DMI SR Data'!D33</f>
        <v>245280.35076655261</v>
      </c>
      <c r="M31" s="307">
        <f>'DMI SR Data'!E33</f>
        <v>8.2312990655818957E-2</v>
      </c>
      <c r="N31" s="279">
        <f>'DMI SR Data'!F33</f>
        <v>9201943.0043611415</v>
      </c>
      <c r="O31" s="279">
        <f>'DMI SR Data'!G33</f>
        <v>1048868.3772918126</v>
      </c>
      <c r="P31" s="308">
        <f>'DMI SR Data'!H33</f>
        <v>0.12864697372073908</v>
      </c>
    </row>
    <row r="32" spans="2:16" ht="15" customHeight="1" thickBot="1">
      <c r="B32" s="217"/>
      <c r="C32" s="38"/>
      <c r="D32" s="45"/>
      <c r="E32" s="38"/>
      <c r="F32" s="38"/>
      <c r="G32" s="45"/>
      <c r="H32" s="38"/>
      <c r="I32" s="217"/>
      <c r="J32" s="99" t="s">
        <v>412</v>
      </c>
      <c r="K32" s="309">
        <f>'DMI SR Data'!C34</f>
        <v>7812251.0930335298</v>
      </c>
      <c r="L32" s="100">
        <f>'DMI SR Data'!D34</f>
        <v>638221.21757461969</v>
      </c>
      <c r="M32" s="224">
        <f>'DMI SR Data'!E34</f>
        <v>8.8962720905005122E-2</v>
      </c>
      <c r="N32" s="100">
        <f>'DMI SR Data'!F34</f>
        <v>22063268.926096395</v>
      </c>
      <c r="O32" s="100">
        <f>'DMI SR Data'!G34</f>
        <v>2501108.3827172108</v>
      </c>
      <c r="P32" s="310">
        <f>'DMI SR Data'!H34</f>
        <v>0.12785440428070258</v>
      </c>
    </row>
    <row r="33" spans="2:16" ht="15" thickBot="1">
      <c r="B33" s="450" t="s">
        <v>38</v>
      </c>
      <c r="C33" s="422" t="s">
        <v>102</v>
      </c>
      <c r="D33" s="420"/>
      <c r="E33" s="421"/>
      <c r="F33" s="434" t="s">
        <v>22</v>
      </c>
      <c r="G33" s="435"/>
      <c r="H33" s="435"/>
      <c r="I33" s="217"/>
      <c r="J33" s="281"/>
      <c r="K33" s="70"/>
      <c r="L33" s="70"/>
      <c r="M33" s="71"/>
      <c r="N33" s="70"/>
      <c r="O33" s="70"/>
      <c r="P33" s="71"/>
    </row>
    <row r="34" spans="2:16" ht="15" customHeight="1" thickBot="1">
      <c r="B34" s="455"/>
      <c r="C34" s="278" t="s">
        <v>19</v>
      </c>
      <c r="D34" s="216" t="s">
        <v>25</v>
      </c>
      <c r="E34" s="216" t="s">
        <v>26</v>
      </c>
      <c r="F34" s="216" t="s">
        <v>19</v>
      </c>
      <c r="G34" s="216" t="s">
        <v>25</v>
      </c>
      <c r="H34" s="216" t="s">
        <v>26</v>
      </c>
      <c r="I34" s="217"/>
      <c r="J34" s="458" t="s">
        <v>434</v>
      </c>
      <c r="K34" s="460" t="s">
        <v>58</v>
      </c>
      <c r="L34" s="461"/>
      <c r="M34" s="462"/>
      <c r="N34" s="460" t="s">
        <v>22</v>
      </c>
      <c r="O34" s="461"/>
      <c r="P34" s="462"/>
    </row>
    <row r="35" spans="2:16" ht="15" customHeight="1" thickBot="1">
      <c r="B35" s="315" t="s">
        <v>435</v>
      </c>
      <c r="C35" s="320">
        <f>'DMI SR Data'!C21</f>
        <v>39163528.758479483</v>
      </c>
      <c r="D35" s="316">
        <f>'DMI SR Data'!D21</f>
        <v>3030122.0478357598</v>
      </c>
      <c r="E35" s="317">
        <f>'DMI SR Data'!E21</f>
        <v>8.3859295972310982E-2</v>
      </c>
      <c r="F35" s="316">
        <f>'DMI SR Data'!F21</f>
        <v>109781678.62477563</v>
      </c>
      <c r="G35" s="316">
        <f>'DMI SR Data'!G21</f>
        <v>13970542.157845348</v>
      </c>
      <c r="H35" s="317">
        <f>'DMI SR Data'!H21</f>
        <v>0.14581334355289016</v>
      </c>
      <c r="I35" s="217"/>
      <c r="J35" s="459"/>
      <c r="K35" s="296" t="s">
        <v>19</v>
      </c>
      <c r="L35" s="381" t="s">
        <v>25</v>
      </c>
      <c r="M35" s="381" t="s">
        <v>26</v>
      </c>
      <c r="N35" s="380" t="s">
        <v>19</v>
      </c>
      <c r="O35" s="380" t="s">
        <v>25</v>
      </c>
      <c r="P35" s="297" t="s">
        <v>26</v>
      </c>
    </row>
    <row r="36" spans="2:16" ht="15" customHeight="1" thickBot="1">
      <c r="B36" s="98" t="s">
        <v>413</v>
      </c>
      <c r="C36" s="279">
        <f>'DMI SR Data'!C22</f>
        <v>2338286.5154129234</v>
      </c>
      <c r="D36" s="93">
        <f>'DMI SR Data'!D22</f>
        <v>192325.97106160969</v>
      </c>
      <c r="E36" s="223">
        <f>'DMI SR Data'!E22</f>
        <v>8.9622323936876691E-2</v>
      </c>
      <c r="F36" s="93">
        <f>'DMI SR Data'!F22</f>
        <v>6275542.4954306539</v>
      </c>
      <c r="G36" s="93">
        <f>'DMI SR Data'!G22</f>
        <v>821959.03287492599</v>
      </c>
      <c r="H36" s="223">
        <f>'DMI SR Data'!H22</f>
        <v>0.15071907095921278</v>
      </c>
      <c r="I36" s="217"/>
      <c r="J36" s="315" t="s">
        <v>148</v>
      </c>
      <c r="K36" s="316">
        <f>'DMI SR Data'!C43</f>
        <v>26284838.467636839</v>
      </c>
      <c r="L36" s="316">
        <f>'DMI SR Data'!D43</f>
        <v>985101.51599006355</v>
      </c>
      <c r="M36" s="317">
        <f>'DMI SR Data'!E43</f>
        <v>3.8937223650696601E-2</v>
      </c>
      <c r="N36" s="316">
        <f>'DMI SR Data'!F43</f>
        <v>75775481.960238069</v>
      </c>
      <c r="O36" s="316">
        <f>'DMI SR Data'!G43</f>
        <v>7568978.866225034</v>
      </c>
      <c r="P36" s="318">
        <f>'DMI SR Data'!H43</f>
        <v>0.11097151331438683</v>
      </c>
    </row>
    <row r="37" spans="2:16" ht="15" customHeight="1" thickBot="1">
      <c r="B37" s="98" t="s">
        <v>414</v>
      </c>
      <c r="C37" s="279">
        <f>'DMI SR Data'!C23</f>
        <v>12232383.72028479</v>
      </c>
      <c r="D37" s="93">
        <f>'DMI SR Data'!D23</f>
        <v>815912.78033539094</v>
      </c>
      <c r="E37" s="223">
        <f>'DMI SR Data'!E23</f>
        <v>7.1468038120281616E-2</v>
      </c>
      <c r="F37" s="93">
        <f>'DMI SR Data'!F23</f>
        <v>35310293.52671916</v>
      </c>
      <c r="G37" s="93">
        <f>'DMI SR Data'!G23</f>
        <v>4578398.0315414518</v>
      </c>
      <c r="H37" s="223">
        <f>'DMI SR Data'!H23</f>
        <v>0.14897870625194176</v>
      </c>
      <c r="I37" s="217"/>
      <c r="J37" s="383" t="s">
        <v>488</v>
      </c>
      <c r="K37" s="328">
        <f>'DMI SR Data'!C44</f>
        <v>26284838.467636842</v>
      </c>
      <c r="L37" s="238">
        <f>'DMI SR Data'!D44</f>
        <v>985101.515990071</v>
      </c>
      <c r="M37" s="239">
        <f>'DMI SR Data'!E44</f>
        <v>3.8937223650696899E-2</v>
      </c>
      <c r="N37" s="238">
        <f>'DMI SR Data'!F44</f>
        <v>75775481.960238099</v>
      </c>
      <c r="O37" s="238">
        <f>'DMI SR Data'!G44</f>
        <v>7568978.866225034</v>
      </c>
      <c r="P37" s="240">
        <f>'DMI SR Data'!H44</f>
        <v>0.11097151331438677</v>
      </c>
    </row>
    <row r="38" spans="2:16" ht="15" customHeight="1">
      <c r="B38" s="98" t="s">
        <v>415</v>
      </c>
      <c r="C38" s="279">
        <f>'DMI SR Data'!C24</f>
        <v>3482587.3834319799</v>
      </c>
      <c r="D38" s="93">
        <f>'DMI SR Data'!D24</f>
        <v>310787.57406429155</v>
      </c>
      <c r="E38" s="223">
        <f>'DMI SR Data'!E24</f>
        <v>9.7984612126655102E-2</v>
      </c>
      <c r="F38" s="93">
        <f>'DMI SR Data'!F24</f>
        <v>9482467.6805640254</v>
      </c>
      <c r="G38" s="93">
        <f>'DMI SR Data'!G24</f>
        <v>1181411.9370917957</v>
      </c>
      <c r="H38" s="223">
        <f>'DMI SR Data'!H24</f>
        <v>0.14232068469373096</v>
      </c>
      <c r="I38" s="217"/>
      <c r="L38" s="22"/>
      <c r="O38" s="22"/>
    </row>
    <row r="39" spans="2:16" ht="15" customHeight="1">
      <c r="B39" s="98" t="s">
        <v>416</v>
      </c>
      <c r="C39" s="279">
        <f>'DMI SR Data'!C25</f>
        <v>2973026.4175263168</v>
      </c>
      <c r="D39" s="93">
        <f>'DMI SR Data'!D25</f>
        <v>226863.32950366801</v>
      </c>
      <c r="E39" s="223">
        <f>'DMI SR Data'!E25</f>
        <v>8.2611018439920483E-2</v>
      </c>
      <c r="F39" s="93">
        <f>'DMI SR Data'!F25</f>
        <v>8063674.4024279546</v>
      </c>
      <c r="G39" s="93">
        <f>'DMI SR Data'!G25</f>
        <v>1014804.3134057792</v>
      </c>
      <c r="H39" s="223">
        <f>'DMI SR Data'!H25</f>
        <v>0.14396694797741033</v>
      </c>
      <c r="I39" s="217"/>
      <c r="L39" s="22"/>
      <c r="O39" s="22"/>
    </row>
    <row r="40" spans="2:16" ht="15" customHeight="1">
      <c r="B40" s="98" t="s">
        <v>417</v>
      </c>
      <c r="C40" s="279">
        <f>'DMI SR Data'!C26</f>
        <v>7158925.9863630496</v>
      </c>
      <c r="D40" s="93">
        <f>'DMI SR Data'!D26</f>
        <v>584242.43005133793</v>
      </c>
      <c r="E40" s="223">
        <f>'DMI SR Data'!E26</f>
        <v>8.8862441066150447E-2</v>
      </c>
      <c r="F40" s="93">
        <f>'DMI SR Data'!F26</f>
        <v>20545243.667362601</v>
      </c>
      <c r="G40" s="93">
        <f>'DMI SR Data'!G26</f>
        <v>2653884.1612175591</v>
      </c>
      <c r="H40" s="223">
        <f>'DMI SR Data'!H26</f>
        <v>0.14833328681959831</v>
      </c>
      <c r="I40" s="217"/>
      <c r="L40" s="22"/>
      <c r="O40" s="22"/>
    </row>
    <row r="41" spans="2:16" ht="15" customHeight="1" thickBot="1">
      <c r="B41" s="98" t="s">
        <v>418</v>
      </c>
      <c r="C41" s="279">
        <f>'DMI SR Data'!C27</f>
        <v>5915315.3253187276</v>
      </c>
      <c r="D41" s="93">
        <f>'DMI SR Data'!D27</f>
        <v>501775.58127485495</v>
      </c>
      <c r="E41" s="223">
        <f>'DMI SR Data'!E27</f>
        <v>9.2688999249875725E-2</v>
      </c>
      <c r="F41" s="93">
        <f>'DMI SR Data'!F27</f>
        <v>16040813.325405272</v>
      </c>
      <c r="G41" s="93">
        <f>'DMI SR Data'!G27</f>
        <v>2013102.1922368892</v>
      </c>
      <c r="H41" s="223">
        <f>'DMI SR Data'!H27</f>
        <v>0.14350895688726645</v>
      </c>
      <c r="I41" s="217"/>
    </row>
    <row r="42" spans="2:16" ht="15" customHeight="1" thickBot="1">
      <c r="B42" s="98" t="s">
        <v>419</v>
      </c>
      <c r="C42" s="279">
        <f>'DMI SR Data'!C28</f>
        <v>2199753.8943121145</v>
      </c>
      <c r="D42" s="93">
        <f>'DMI SR Data'!D28</f>
        <v>174678.54142947542</v>
      </c>
      <c r="E42" s="223">
        <f>'DMI SR Data'!E28</f>
        <v>8.6257798348503584E-2</v>
      </c>
      <c r="F42" s="93">
        <f>'DMI SR Data'!F28</f>
        <v>6121380.0577397393</v>
      </c>
      <c r="G42" s="93">
        <f>'DMI SR Data'!G28</f>
        <v>735181.07636627089</v>
      </c>
      <c r="H42" s="223">
        <f>'DMI SR Data'!H28</f>
        <v>0.13649348620588864</v>
      </c>
      <c r="I42" s="217"/>
      <c r="J42" s="450" t="s">
        <v>39</v>
      </c>
      <c r="K42" s="436" t="s">
        <v>102</v>
      </c>
      <c r="L42" s="456"/>
      <c r="M42" s="457"/>
      <c r="N42" s="436" t="s">
        <v>22</v>
      </c>
      <c r="O42" s="456"/>
      <c r="P42" s="457"/>
    </row>
    <row r="43" spans="2:16" ht="15" customHeight="1" thickBot="1">
      <c r="B43" s="98" t="s">
        <v>420</v>
      </c>
      <c r="C43" s="279">
        <f>'DMI SR Data'!C29</f>
        <v>970775.52300779289</v>
      </c>
      <c r="D43" s="93">
        <f>'DMI SR Data'!D29</f>
        <v>87568.098673876491</v>
      </c>
      <c r="E43" s="223">
        <f>'DMI SR Data'!E29</f>
        <v>9.9147828993757875E-2</v>
      </c>
      <c r="F43" s="93">
        <f>'DMI SR Data'!F29</f>
        <v>2664200.407596793</v>
      </c>
      <c r="G43" s="93">
        <f>'DMI SR Data'!G29</f>
        <v>346414.55093562836</v>
      </c>
      <c r="H43" s="223">
        <f>'DMI SR Data'!H29</f>
        <v>0.14945925653142444</v>
      </c>
      <c r="I43" s="217"/>
      <c r="J43" s="451"/>
      <c r="K43" s="216" t="s">
        <v>19</v>
      </c>
      <c r="L43" s="216" t="s">
        <v>25</v>
      </c>
      <c r="M43" s="216" t="s">
        <v>26</v>
      </c>
      <c r="N43" s="216" t="s">
        <v>19</v>
      </c>
      <c r="O43" s="216" t="s">
        <v>25</v>
      </c>
      <c r="P43" s="216" t="s">
        <v>26</v>
      </c>
    </row>
    <row r="44" spans="2:16" ht="15" customHeight="1" thickBot="1">
      <c r="B44" s="280" t="s">
        <v>232</v>
      </c>
      <c r="C44" s="279">
        <f>'DMI SR Data'!C30</f>
        <v>952358.02773753135</v>
      </c>
      <c r="D44" s="93">
        <f>'DMI SR Data'!D30</f>
        <v>49122.93560191826</v>
      </c>
      <c r="E44" s="223">
        <f>'DMI SR Data'!E30</f>
        <v>5.4385548158643583E-2</v>
      </c>
      <c r="F44" s="93">
        <f>'DMI SR Data'!F30</f>
        <v>2567032.3166284724</v>
      </c>
      <c r="G44" s="93">
        <f>'DMI SR Data'!G30</f>
        <v>257081.67218605522</v>
      </c>
      <c r="H44" s="223">
        <f>'DMI SR Data'!H30</f>
        <v>0.11129314507414957</v>
      </c>
      <c r="I44" s="217"/>
      <c r="J44" s="315" t="s">
        <v>436</v>
      </c>
      <c r="K44" s="316">
        <f>'DMI SR Data'!C41</f>
        <v>37869800.623758413</v>
      </c>
      <c r="L44" s="316">
        <f>'DMI SR Data'!D41</f>
        <v>1628140.9933109134</v>
      </c>
      <c r="M44" s="317">
        <f>'DMI SR Data'!E41</f>
        <v>4.4924570505680501E-2</v>
      </c>
      <c r="N44" s="316">
        <f>'DMI SR Data'!F41</f>
        <v>115231390.60646452</v>
      </c>
      <c r="O44" s="316">
        <f>'DMI SR Data'!G41</f>
        <v>12481492.609578833</v>
      </c>
      <c r="P44" s="318">
        <f>'DMI SR Data'!H41</f>
        <v>0.12147450122001233</v>
      </c>
    </row>
    <row r="45" spans="2:16" ht="15" customHeight="1" thickBot="1">
      <c r="B45" s="99" t="s">
        <v>421</v>
      </c>
      <c r="C45" s="100">
        <f>'DMI SR Data'!C31</f>
        <v>940115.96508415928</v>
      </c>
      <c r="D45" s="100">
        <f>'DMI SR Data'!D31</f>
        <v>86844.805839342996</v>
      </c>
      <c r="E45" s="224">
        <f>'DMI SR Data'!E31</f>
        <v>0.10177867246351628</v>
      </c>
      <c r="F45" s="100">
        <f>'DMI SR Data'!F31</f>
        <v>2711030.7449009409</v>
      </c>
      <c r="G45" s="100">
        <f>'DMI SR Data'!G31</f>
        <v>368305.18998898799</v>
      </c>
      <c r="H45" s="224">
        <f>'DMI SR Data'!H31</f>
        <v>0.15721226467042576</v>
      </c>
      <c r="I45" s="217"/>
      <c r="J45" s="315" t="s">
        <v>437</v>
      </c>
      <c r="K45" s="316">
        <f>'DMI SR Data'!C45</f>
        <v>2104237.5595128215</v>
      </c>
      <c r="L45" s="316">
        <f>'DMI SR Data'!D45</f>
        <v>132886.50711127091</v>
      </c>
      <c r="M45" s="317">
        <f>'DMI SR Data'!E45</f>
        <v>6.7408849859280598E-2</v>
      </c>
      <c r="N45" s="316">
        <f>'DMI SR Data'!F45</f>
        <v>6641428.3820842886</v>
      </c>
      <c r="O45" s="316">
        <f>'DMI SR Data'!G45</f>
        <v>743267.89256000053</v>
      </c>
      <c r="P45" s="318">
        <f>'DMI SR Data'!H45</f>
        <v>0.12601689863816307</v>
      </c>
    </row>
    <row r="46" spans="2:16" ht="15" thickBot="1">
      <c r="B46" s="281"/>
      <c r="C46" s="70"/>
      <c r="D46" s="70"/>
      <c r="E46" s="71"/>
      <c r="F46" s="70"/>
      <c r="G46" s="70"/>
      <c r="H46" s="71"/>
      <c r="I46" s="218"/>
      <c r="J46" s="315" t="s">
        <v>438</v>
      </c>
      <c r="K46" s="316">
        <f>'DMI SR Data'!C47</f>
        <v>6968453.9626943376</v>
      </c>
      <c r="L46" s="316">
        <f>'DMI SR Data'!D47</f>
        <v>611228.46523901448</v>
      </c>
      <c r="M46" s="317">
        <f>'DMI SR Data'!E47</f>
        <v>9.6147048029628285E-2</v>
      </c>
      <c r="N46" s="316">
        <f>'DMI SR Data'!F47</f>
        <v>19250856.374220517</v>
      </c>
      <c r="O46" s="316">
        <f>'DMI SR Data'!G47</f>
        <v>2767173.3101136405</v>
      </c>
      <c r="P46" s="318">
        <f>'DMI SR Data'!H47</f>
        <v>0.16787348430273719</v>
      </c>
    </row>
    <row r="47" spans="2:16" ht="15" customHeight="1" thickBot="1">
      <c r="B47" s="281"/>
      <c r="C47" s="70"/>
      <c r="D47" s="70"/>
      <c r="E47" s="71"/>
      <c r="F47" s="70"/>
      <c r="G47" s="70"/>
      <c r="H47" s="71"/>
      <c r="I47" s="263"/>
      <c r="J47" s="315" t="s">
        <v>439</v>
      </c>
      <c r="K47" s="316">
        <f>'DMI SR Data'!C49</f>
        <v>4827867.1843479015</v>
      </c>
      <c r="L47" s="316">
        <f>'DMI SR Data'!D49</f>
        <v>184540.54311473947</v>
      </c>
      <c r="M47" s="317">
        <f>'DMI SR Data'!E49</f>
        <v>3.9743174963398589E-2</v>
      </c>
      <c r="N47" s="316">
        <f>'DMI SR Data'!F49</f>
        <v>14366104.638682006</v>
      </c>
      <c r="O47" s="316">
        <f>'DMI SR Data'!G49</f>
        <v>1491590.0788855888</v>
      </c>
      <c r="P47" s="318">
        <f>'DMI SR Data'!H49</f>
        <v>0.11585602485886466</v>
      </c>
    </row>
    <row r="48" spans="2:16" ht="15" customHeight="1" thickBot="1">
      <c r="B48" s="281"/>
      <c r="C48" s="70"/>
      <c r="D48" s="70"/>
      <c r="E48" s="71"/>
      <c r="F48" s="70"/>
      <c r="G48" s="70"/>
      <c r="H48" s="71"/>
      <c r="I48" s="38"/>
      <c r="J48" s="315" t="s">
        <v>440</v>
      </c>
      <c r="K48" s="316">
        <f>'DMI SR Data'!C51</f>
        <v>11009139.239679759</v>
      </c>
      <c r="L48" s="316">
        <f>'DMI SR Data'!D51</f>
        <v>958870.98937555403</v>
      </c>
      <c r="M48" s="317">
        <f>'DMI SR Data'!E51</f>
        <v>9.5407502117819648E-2</v>
      </c>
      <c r="N48" s="316">
        <f>'DMI SR Data'!F51</f>
        <v>31632182.884729009</v>
      </c>
      <c r="O48" s="316">
        <f>'DMI SR Data'!G51</f>
        <v>4536786.1599664278</v>
      </c>
      <c r="P48" s="318">
        <f>'DMI SR Data'!H51</f>
        <v>0.16743752475933457</v>
      </c>
    </row>
    <row r="49" spans="2:16" ht="15" customHeight="1" thickBot="1">
      <c r="B49" s="281"/>
      <c r="C49" s="70"/>
      <c r="D49" s="70"/>
      <c r="E49" s="71"/>
      <c r="F49" s="70"/>
      <c r="G49" s="70"/>
      <c r="H49" s="71"/>
      <c r="I49" s="40"/>
      <c r="J49" s="315" t="s">
        <v>441</v>
      </c>
      <c r="K49" s="316">
        <f>'DMI SR Data'!C53</f>
        <v>8745569.5479147043</v>
      </c>
      <c r="L49" s="316">
        <f>'DMI SR Data'!D53</f>
        <v>453087.30190725531</v>
      </c>
      <c r="M49" s="317">
        <f>'DMI SR Data'!E53</f>
        <v>5.4638320404653454E-2</v>
      </c>
      <c r="N49" s="316">
        <f>'DMI SR Data'!F53</f>
        <v>26497144.177843213</v>
      </c>
      <c r="O49" s="316">
        <f>'DMI SR Data'!G53</f>
        <v>2904273.182806503</v>
      </c>
      <c r="P49" s="318">
        <f>'DMI SR Data'!H53</f>
        <v>0.12309960849688374</v>
      </c>
    </row>
    <row r="50" spans="2:16" ht="15" customHeight="1" thickBot="1">
      <c r="B50" s="281"/>
      <c r="C50" s="70"/>
      <c r="D50" s="70"/>
      <c r="E50" s="71"/>
      <c r="F50" s="70"/>
      <c r="G50" s="70"/>
      <c r="H50" s="71"/>
      <c r="I50" s="38"/>
      <c r="J50" s="315" t="s">
        <v>442</v>
      </c>
      <c r="K50" s="316">
        <f>'DMI SR Data'!C55</f>
        <v>6437728.1523729954</v>
      </c>
      <c r="L50" s="316">
        <f>'DMI SR Data'!D55</f>
        <v>537191.35511405766</v>
      </c>
      <c r="M50" s="317">
        <f>'DMI SR Data'!E55</f>
        <v>9.1041099068072409E-2</v>
      </c>
      <c r="N50" s="316">
        <f>'DMI SR Data'!F55</f>
        <v>17821724.561519705</v>
      </c>
      <c r="O50" s="316">
        <f>'DMI SR Data'!G55</f>
        <v>2273214.8986628503</v>
      </c>
      <c r="P50" s="318">
        <f>'DMI SR Data'!H55</f>
        <v>0.14620146547506302</v>
      </c>
    </row>
    <row r="51" spans="2:16" ht="15" customHeight="1">
      <c r="B51" s="281"/>
      <c r="C51" s="70"/>
      <c r="D51" s="70"/>
      <c r="E51" s="71"/>
      <c r="F51" s="70"/>
      <c r="G51" s="70"/>
      <c r="H51" s="71"/>
      <c r="I51" s="38"/>
      <c r="J51" s="221"/>
      <c r="K51" s="221"/>
      <c r="L51" s="222"/>
      <c r="M51" s="221"/>
      <c r="N51" s="221"/>
      <c r="O51" s="222"/>
      <c r="P51" s="221"/>
    </row>
    <row r="52" spans="2:16">
      <c r="B52" s="281"/>
      <c r="C52" s="70"/>
      <c r="D52" s="70"/>
      <c r="E52" s="71"/>
      <c r="F52" s="70"/>
      <c r="G52" s="70"/>
      <c r="H52" s="71"/>
      <c r="I52" s="38"/>
      <c r="J52" s="221"/>
      <c r="K52" s="221"/>
      <c r="L52" s="222"/>
      <c r="M52" s="221"/>
      <c r="N52" s="221"/>
      <c r="O52" s="222"/>
      <c r="P52" s="221"/>
    </row>
    <row r="53" spans="2:16" ht="15" customHeight="1">
      <c r="B53" s="217"/>
      <c r="C53" s="38"/>
      <c r="D53" s="45"/>
      <c r="E53" s="38"/>
      <c r="F53" s="38"/>
      <c r="G53" s="45"/>
      <c r="H53" s="38"/>
      <c r="I53" s="38"/>
      <c r="J53" s="221"/>
      <c r="K53" s="221"/>
      <c r="L53" s="222"/>
      <c r="M53" s="221"/>
      <c r="N53" s="221"/>
      <c r="O53" s="222"/>
      <c r="P53" s="221"/>
    </row>
    <row r="54" spans="2:16" ht="15" customHeight="1">
      <c r="I54" s="38"/>
      <c r="J54" s="221"/>
      <c r="K54" s="221"/>
      <c r="L54" s="222"/>
      <c r="M54" s="221"/>
      <c r="N54" s="221"/>
      <c r="O54" s="222"/>
      <c r="P54" s="221"/>
    </row>
    <row r="55" spans="2:16" ht="15" customHeight="1" thickBot="1">
      <c r="B55" s="219"/>
      <c r="C55" s="220"/>
      <c r="D55" s="220"/>
      <c r="E55" s="220"/>
      <c r="F55" s="220"/>
      <c r="G55" s="220"/>
      <c r="H55" s="220"/>
      <c r="I55" s="38"/>
      <c r="J55" s="263"/>
      <c r="K55" s="263"/>
      <c r="L55" s="263"/>
      <c r="M55" s="263"/>
      <c r="N55" s="263"/>
      <c r="O55" s="263"/>
      <c r="P55" s="263"/>
    </row>
    <row r="56" spans="2:16" ht="16.2" thickBot="1">
      <c r="B56" s="263" t="str">
        <f>'HOME PAGE'!H6</f>
        <v>LATEST 52 WEEKS ENDING 08-10-2025</v>
      </c>
      <c r="C56" s="263"/>
      <c r="D56" s="263"/>
      <c r="E56" s="263"/>
      <c r="F56" s="263"/>
      <c r="G56" s="263"/>
      <c r="H56" s="263"/>
      <c r="I56" s="38"/>
      <c r="J56" s="450" t="s">
        <v>422</v>
      </c>
      <c r="K56" s="419" t="s">
        <v>102</v>
      </c>
      <c r="L56" s="420"/>
      <c r="M56" s="421"/>
      <c r="N56" s="436" t="s">
        <v>22</v>
      </c>
      <c r="O56" s="437"/>
      <c r="P56" s="438"/>
    </row>
    <row r="57" spans="2:16" ht="15" thickBot="1">
      <c r="B57" s="453" t="s">
        <v>36</v>
      </c>
      <c r="C57" s="419" t="s">
        <v>102</v>
      </c>
      <c r="D57" s="420"/>
      <c r="E57" s="421"/>
      <c r="F57" s="434" t="s">
        <v>22</v>
      </c>
      <c r="G57" s="435"/>
      <c r="H57" s="435"/>
      <c r="I57" s="38"/>
      <c r="J57" s="455"/>
      <c r="K57" s="256" t="s">
        <v>19</v>
      </c>
      <c r="L57" s="256" t="s">
        <v>25</v>
      </c>
      <c r="M57" s="256" t="s">
        <v>26</v>
      </c>
      <c r="N57" s="268" t="s">
        <v>19</v>
      </c>
      <c r="O57" s="268" t="s">
        <v>25</v>
      </c>
      <c r="P57" s="268" t="s">
        <v>26</v>
      </c>
    </row>
    <row r="58" spans="2:16" ht="15" thickBot="1">
      <c r="B58" s="454"/>
      <c r="C58" s="256" t="s">
        <v>19</v>
      </c>
      <c r="D58" s="256" t="s">
        <v>25</v>
      </c>
      <c r="E58" s="256" t="s">
        <v>26</v>
      </c>
      <c r="F58" s="256" t="s">
        <v>19</v>
      </c>
      <c r="G58" s="256" t="s">
        <v>25</v>
      </c>
      <c r="H58" s="256" t="s">
        <v>26</v>
      </c>
      <c r="I58" s="38"/>
      <c r="J58" s="315" t="s">
        <v>422</v>
      </c>
      <c r="K58" s="316">
        <f>'DMI SR Data'!C126</f>
        <v>650882199.94848287</v>
      </c>
      <c r="L58" s="316">
        <f>'DMI SR Data'!D126</f>
        <v>48678667.773946524</v>
      </c>
      <c r="M58" s="317">
        <f>'DMI SR Data'!E126</f>
        <v>8.0834244857663856E-2</v>
      </c>
      <c r="N58" s="316">
        <f>'DMI SR Data'!F126</f>
        <v>1968786197.7343421</v>
      </c>
      <c r="O58" s="316">
        <f>'DMI SR Data'!G126</f>
        <v>204895455.21289325</v>
      </c>
      <c r="P58" s="318">
        <f>'DMI SR Data'!H126</f>
        <v>0.11616108088418164</v>
      </c>
    </row>
    <row r="59" spans="2:16" ht="15" thickBot="1">
      <c r="B59" s="315" t="s">
        <v>423</v>
      </c>
      <c r="C59" s="316">
        <f>'DMI SR Data'!C132</f>
        <v>172544403.9140678</v>
      </c>
      <c r="D59" s="316">
        <f>'DMI SR Data'!D132</f>
        <v>18256747.611217648</v>
      </c>
      <c r="E59" s="317">
        <f>'DMI SR Data'!E132</f>
        <v>0.11832928212598944</v>
      </c>
      <c r="F59" s="316">
        <f>'DMI SR Data'!F132</f>
        <v>473796069.73516148</v>
      </c>
      <c r="G59" s="316">
        <f>'DMI SR Data'!G132</f>
        <v>63223368.381833434</v>
      </c>
      <c r="H59" s="317">
        <f>'DMI SR Data'!H132</f>
        <v>0.1539882417253676</v>
      </c>
      <c r="I59" s="38"/>
      <c r="J59" s="98" t="s">
        <v>388</v>
      </c>
      <c r="K59" s="298">
        <f>'DMI SR Data'!C127</f>
        <v>179698777.644678</v>
      </c>
      <c r="L59" s="299">
        <f>'DMI SR Data'!D127</f>
        <v>14157142.929908842</v>
      </c>
      <c r="M59" s="300">
        <f>'DMI SR Data'!E127</f>
        <v>8.5520134885111065E-2</v>
      </c>
      <c r="N59" s="299">
        <f>'DMI SR Data'!F127</f>
        <v>522574390.28183258</v>
      </c>
      <c r="O59" s="299">
        <f>'DMI SR Data'!G127</f>
        <v>58356098.785063565</v>
      </c>
      <c r="P59" s="301">
        <f>'DMI SR Data'!H127</f>
        <v>0.12570831407118246</v>
      </c>
    </row>
    <row r="60" spans="2:16">
      <c r="B60" s="98" t="s">
        <v>387</v>
      </c>
      <c r="C60" s="93">
        <f>'DMI SR Data'!C133</f>
        <v>154288848.69052476</v>
      </c>
      <c r="D60" s="93">
        <f>'DMI SR Data'!D133</f>
        <v>16482052.930913836</v>
      </c>
      <c r="E60" s="223">
        <f>'DMI SR Data'!E133</f>
        <v>0.1196026135000265</v>
      </c>
      <c r="F60" s="93">
        <f>'DMI SR Data'!F133</f>
        <v>424573723.7119506</v>
      </c>
      <c r="G60" s="93">
        <f>'DMI SR Data'!G133</f>
        <v>56875778.671763361</v>
      </c>
      <c r="H60" s="223">
        <f>'DMI SR Data'!H133</f>
        <v>0.15468070855154539</v>
      </c>
      <c r="I60" s="38"/>
      <c r="J60" s="98" t="s">
        <v>390</v>
      </c>
      <c r="K60" s="298">
        <f>'DMI SR Data'!C128</f>
        <v>141798653.22325239</v>
      </c>
      <c r="L60" s="299">
        <f>'DMI SR Data'!D128</f>
        <v>10297925.636271268</v>
      </c>
      <c r="M60" s="300">
        <f>'DMI SR Data'!E128</f>
        <v>7.8310788276511306E-2</v>
      </c>
      <c r="N60" s="299">
        <f>'DMI SR Data'!F128</f>
        <v>432253760.99491882</v>
      </c>
      <c r="O60" s="299">
        <f>'DMI SR Data'!G128</f>
        <v>45192096.833399832</v>
      </c>
      <c r="P60" s="301">
        <f>'DMI SR Data'!H128</f>
        <v>0.11675684010530525</v>
      </c>
    </row>
    <row r="61" spans="2:16" ht="15" thickBot="1">
      <c r="B61" s="99" t="s">
        <v>389</v>
      </c>
      <c r="C61" s="100">
        <f>'DMI SR Data'!C134</f>
        <v>18255555.223544963</v>
      </c>
      <c r="D61" s="100">
        <f>'DMI SR Data'!D134</f>
        <v>1774694.6803038437</v>
      </c>
      <c r="E61" s="224">
        <f>'DMI SR Data'!E134</f>
        <v>0.10768216111334396</v>
      </c>
      <c r="F61" s="100">
        <f>'DMI SR Data'!F134</f>
        <v>49222346.023210913</v>
      </c>
      <c r="G61" s="100">
        <f>'DMI SR Data'!G134</f>
        <v>6347589.7100701407</v>
      </c>
      <c r="H61" s="224">
        <f>'DMI SR Data'!H134</f>
        <v>0.14804958105673605</v>
      </c>
      <c r="I61" s="38"/>
      <c r="J61" s="98" t="s">
        <v>391</v>
      </c>
      <c r="K61" s="298">
        <f>'DMI SR Data'!C129</f>
        <v>231965886.2447859</v>
      </c>
      <c r="L61" s="299">
        <f>'DMI SR Data'!D129</f>
        <v>16524623.771480113</v>
      </c>
      <c r="M61" s="300">
        <f>'DMI SR Data'!E129</f>
        <v>7.6701294737017214E-2</v>
      </c>
      <c r="N61" s="299">
        <f>'DMI SR Data'!F129</f>
        <v>726404580.02338481</v>
      </c>
      <c r="O61" s="299">
        <f>'DMI SR Data'!G129</f>
        <v>71089004.622713327</v>
      </c>
      <c r="P61" s="301">
        <f>'DMI SR Data'!H129</f>
        <v>0.108480566144408</v>
      </c>
    </row>
    <row r="62" spans="2:16" ht="15" thickBot="1">
      <c r="B62" s="38"/>
      <c r="C62" s="38"/>
      <c r="D62" s="45"/>
      <c r="E62" s="38"/>
      <c r="F62" s="38"/>
      <c r="G62" s="45"/>
      <c r="H62" s="38"/>
      <c r="I62" s="38"/>
      <c r="J62" s="98" t="s">
        <v>392</v>
      </c>
      <c r="K62" s="298">
        <f>'DMI SR Data'!C130</f>
        <v>14467250.050998151</v>
      </c>
      <c r="L62" s="299">
        <f>'DMI SR Data'!D130</f>
        <v>1235656.9688737225</v>
      </c>
      <c r="M62" s="300">
        <f>'DMI SR Data'!E130</f>
        <v>9.3386862882222851E-2</v>
      </c>
      <c r="N62" s="299">
        <f>'DMI SR Data'!F130</f>
        <v>42680926.295227364</v>
      </c>
      <c r="O62" s="299">
        <f>'DMI SR Data'!G130</f>
        <v>5064426.0042176992</v>
      </c>
      <c r="P62" s="301">
        <f>'DMI SR Data'!H130</f>
        <v>0.13463309890707978</v>
      </c>
    </row>
    <row r="63" spans="2:16" ht="15" thickBot="1">
      <c r="B63" s="450" t="s">
        <v>37</v>
      </c>
      <c r="C63" s="419" t="s">
        <v>102</v>
      </c>
      <c r="D63" s="420"/>
      <c r="E63" s="421"/>
      <c r="F63" s="434" t="s">
        <v>22</v>
      </c>
      <c r="G63" s="435"/>
      <c r="H63" s="435"/>
      <c r="I63" s="38"/>
      <c r="J63" s="99" t="s">
        <v>489</v>
      </c>
      <c r="K63" s="302">
        <f>'DMI SR Data'!C131</f>
        <v>82951632.784797102</v>
      </c>
      <c r="L63" s="303">
        <f>'DMI SR Data'!D131</f>
        <v>6463318.4674259573</v>
      </c>
      <c r="M63" s="304">
        <f>'DMI SR Data'!E131</f>
        <v>8.4500730930058984E-2</v>
      </c>
      <c r="N63" s="303">
        <f>'DMI SR Data'!F131</f>
        <v>244872540.13897845</v>
      </c>
      <c r="O63" s="303">
        <f>'DMI SR Data'!G131</f>
        <v>25193828.967498958</v>
      </c>
      <c r="P63" s="305">
        <f>'DMI SR Data'!H131</f>
        <v>0.11468489064392248</v>
      </c>
    </row>
    <row r="64" spans="2:16" ht="15" thickBot="1">
      <c r="B64" s="451"/>
      <c r="C64" s="313" t="s">
        <v>19</v>
      </c>
      <c r="D64" s="313" t="s">
        <v>25</v>
      </c>
      <c r="E64" s="313" t="s">
        <v>26</v>
      </c>
      <c r="F64" s="313" t="s">
        <v>19</v>
      </c>
      <c r="G64" s="313" t="s">
        <v>25</v>
      </c>
      <c r="H64" s="313" t="s">
        <v>26</v>
      </c>
      <c r="I64" s="38"/>
      <c r="J64" s="255"/>
      <c r="K64" s="255"/>
      <c r="L64" s="258"/>
      <c r="M64" s="255"/>
      <c r="N64" s="255"/>
      <c r="O64" s="258"/>
      <c r="P64" s="255"/>
    </row>
    <row r="65" spans="2:16" ht="15" thickBot="1">
      <c r="B65" s="315" t="s">
        <v>424</v>
      </c>
      <c r="C65" s="316">
        <f>'DMI SR Data'!C64</f>
        <v>1221086.9616666574</v>
      </c>
      <c r="D65" s="316">
        <f>'DMI SR Data'!D64</f>
        <v>99568.190314255422</v>
      </c>
      <c r="E65" s="317">
        <f>'DMI SR Data'!E64</f>
        <v>8.8779780470539499E-2</v>
      </c>
      <c r="F65" s="316">
        <f>'DMI SR Data'!F64</f>
        <v>3760262.224513215</v>
      </c>
      <c r="G65" s="316">
        <f>'DMI SR Data'!G64</f>
        <v>454313.34690234438</v>
      </c>
      <c r="H65" s="318">
        <f>'DMI SR Data'!H64</f>
        <v>0.13742298012504828</v>
      </c>
      <c r="I65" s="38"/>
      <c r="J65" s="464" t="s">
        <v>425</v>
      </c>
      <c r="K65" s="419" t="s">
        <v>102</v>
      </c>
      <c r="L65" s="420"/>
      <c r="M65" s="421"/>
      <c r="N65" s="463" t="s">
        <v>22</v>
      </c>
      <c r="O65" s="437"/>
      <c r="P65" s="438"/>
    </row>
    <row r="66" spans="2:16" ht="15" thickBot="1">
      <c r="B66" s="98" t="s">
        <v>393</v>
      </c>
      <c r="C66" s="279">
        <f>'DMI SR Data'!C65</f>
        <v>6429689.5895937812</v>
      </c>
      <c r="D66" s="279">
        <f>'DMI SR Data'!D65</f>
        <v>369417.11333343014</v>
      </c>
      <c r="E66" s="307">
        <f>'DMI SR Data'!E65</f>
        <v>6.0957178869519839E-2</v>
      </c>
      <c r="F66" s="279">
        <f>'DMI SR Data'!F65</f>
        <v>19586633.506883014</v>
      </c>
      <c r="G66" s="279">
        <f>'DMI SR Data'!G65</f>
        <v>1942556.9389442801</v>
      </c>
      <c r="H66" s="308">
        <f>'DMI SR Data'!H65</f>
        <v>0.11009683229748186</v>
      </c>
      <c r="I66" s="38"/>
      <c r="J66" s="455"/>
      <c r="K66" s="257" t="s">
        <v>19</v>
      </c>
      <c r="L66" s="257" t="s">
        <v>25</v>
      </c>
      <c r="M66" s="257" t="s">
        <v>26</v>
      </c>
      <c r="N66" s="257" t="s">
        <v>19</v>
      </c>
      <c r="O66" s="257" t="s">
        <v>25</v>
      </c>
      <c r="P66" s="257" t="s">
        <v>26</v>
      </c>
    </row>
    <row r="67" spans="2:16" ht="15" thickBot="1">
      <c r="B67" s="98" t="s">
        <v>394</v>
      </c>
      <c r="C67" s="279">
        <f>'DMI SR Data'!C66</f>
        <v>13660603.018689528</v>
      </c>
      <c r="D67" s="279">
        <f>'DMI SR Data'!D66</f>
        <v>1126091.5088388845</v>
      </c>
      <c r="E67" s="307">
        <f>'DMI SR Data'!E66</f>
        <v>8.9839281567048693E-2</v>
      </c>
      <c r="F67" s="279">
        <f>'DMI SR Data'!F66</f>
        <v>38439855.467554972</v>
      </c>
      <c r="G67" s="279">
        <f>'DMI SR Data'!G66</f>
        <v>5133011.6464161277</v>
      </c>
      <c r="H67" s="308">
        <f>'DMI SR Data'!H66</f>
        <v>0.15411282059569875</v>
      </c>
      <c r="I67" s="38"/>
      <c r="J67" s="315" t="s">
        <v>427</v>
      </c>
      <c r="K67" s="316">
        <f>'DMI SR Data'!C123</f>
        <v>74499072.792334229</v>
      </c>
      <c r="L67" s="316">
        <f>'DMI SR Data'!D123</f>
        <v>7769795.2494719625</v>
      </c>
      <c r="M67" s="317">
        <f>'DMI SR Data'!E123</f>
        <v>0.1164375748633152</v>
      </c>
      <c r="N67" s="316">
        <f>'DMI SR Data'!F123</f>
        <v>203604433.07595736</v>
      </c>
      <c r="O67" s="316">
        <f>'DMI SR Data'!G123</f>
        <v>26884762.492684633</v>
      </c>
      <c r="P67" s="318">
        <f>'DMI SR Data'!H123</f>
        <v>0.15213225785194165</v>
      </c>
    </row>
    <row r="68" spans="2:16">
      <c r="B68" s="98" t="s">
        <v>426</v>
      </c>
      <c r="C68" s="279">
        <f>'DMI SR Data'!C67</f>
        <v>12224851.878502596</v>
      </c>
      <c r="D68" s="279">
        <f>'DMI SR Data'!D67</f>
        <v>1010291.9672680125</v>
      </c>
      <c r="E68" s="307">
        <f>'DMI SR Data'!E67</f>
        <v>9.008752686370837E-2</v>
      </c>
      <c r="F68" s="279">
        <f>'DMI SR Data'!F67</f>
        <v>34477523.698584959</v>
      </c>
      <c r="G68" s="279">
        <f>'DMI SR Data'!G67</f>
        <v>4626092.7309999093</v>
      </c>
      <c r="H68" s="308">
        <f>'DMI SR Data'!H67</f>
        <v>0.15497055186477565</v>
      </c>
      <c r="I68" s="38"/>
      <c r="J68" s="98" t="s">
        <v>396</v>
      </c>
      <c r="K68" s="306">
        <f>'DMI SR Data'!C124</f>
        <v>24669681.017336145</v>
      </c>
      <c r="L68" s="279">
        <f>'DMI SR Data'!D124</f>
        <v>2484217.2603943795</v>
      </c>
      <c r="M68" s="307">
        <f>'DMI SR Data'!E124</f>
        <v>0.11197499802622225</v>
      </c>
      <c r="N68" s="279">
        <f>'DMI SR Data'!F124</f>
        <v>69243537.620420784</v>
      </c>
      <c r="O68" s="279">
        <f>'DMI SR Data'!G124</f>
        <v>9099841.7699360326</v>
      </c>
      <c r="P68" s="308">
        <f>'DMI SR Data'!H124</f>
        <v>0.15130167245720882</v>
      </c>
    </row>
    <row r="69" spans="2:16" ht="15" thickBot="1">
      <c r="B69" s="98" t="s">
        <v>395</v>
      </c>
      <c r="C69" s="279">
        <f>'DMI SR Data'!C68</f>
        <v>1435751.1401869208</v>
      </c>
      <c r="D69" s="279">
        <f>'DMI SR Data'!D68</f>
        <v>115799.54157086462</v>
      </c>
      <c r="E69" s="307">
        <f>'DMI SR Data'!E68</f>
        <v>8.7730142296337382E-2</v>
      </c>
      <c r="F69" s="279">
        <f>'DMI SR Data'!F68</f>
        <v>3962331.7689700103</v>
      </c>
      <c r="G69" s="279">
        <f>'DMI SR Data'!G68</f>
        <v>506918.91541623604</v>
      </c>
      <c r="H69" s="308">
        <f>'DMI SR Data'!H68</f>
        <v>0.14670285054212473</v>
      </c>
      <c r="I69" s="38"/>
      <c r="J69" s="236" t="s">
        <v>397</v>
      </c>
      <c r="K69" s="309">
        <f>'DMI SR Data'!C125</f>
        <v>49829391.774998181</v>
      </c>
      <c r="L69" s="100">
        <f>'DMI SR Data'!D125</f>
        <v>5285577.9890777171</v>
      </c>
      <c r="M69" s="224">
        <f>'DMI SR Data'!E125</f>
        <v>0.11866020306389656</v>
      </c>
      <c r="N69" s="100">
        <f>'DMI SR Data'!F125</f>
        <v>134360895.4555366</v>
      </c>
      <c r="O69" s="100">
        <f>'DMI SR Data'!G125</f>
        <v>17784920.722748592</v>
      </c>
      <c r="P69" s="310">
        <f>'DMI SR Data'!H125</f>
        <v>0.15256077217895592</v>
      </c>
    </row>
    <row r="70" spans="2:16" ht="15" thickBot="1">
      <c r="B70" s="98" t="s">
        <v>428</v>
      </c>
      <c r="C70" s="279">
        <f>'DMI SR Data'!C69</f>
        <v>340835033.38169473</v>
      </c>
      <c r="D70" s="279">
        <f>'DMI SR Data'!D69</f>
        <v>21427814.549502492</v>
      </c>
      <c r="E70" s="307">
        <f>'DMI SR Data'!E69</f>
        <v>6.7086193692948673E-2</v>
      </c>
      <c r="F70" s="279">
        <f>'DMI SR Data'!F69</f>
        <v>1006817010.5847577</v>
      </c>
      <c r="G70" s="279">
        <f>'DMI SR Data'!G69</f>
        <v>115466497.98439837</v>
      </c>
      <c r="H70" s="308">
        <f>'DMI SR Data'!H69</f>
        <v>0.12954106869534976</v>
      </c>
      <c r="I70" s="38"/>
      <c r="J70" s="255"/>
      <c r="K70" s="255"/>
      <c r="L70" s="258"/>
      <c r="M70" s="255"/>
      <c r="N70" s="255"/>
      <c r="O70" s="258"/>
      <c r="P70" s="255"/>
    </row>
    <row r="71" spans="2:16" ht="15" thickBot="1">
      <c r="B71" s="98" t="s">
        <v>398</v>
      </c>
      <c r="C71" s="279">
        <f>'DMI SR Data'!C70</f>
        <v>654194790.40741885</v>
      </c>
      <c r="D71" s="279">
        <f>'DMI SR Data'!D70</f>
        <v>66544480.293613315</v>
      </c>
      <c r="E71" s="307">
        <f>'DMI SR Data'!E70</f>
        <v>0.1132382288383821</v>
      </c>
      <c r="F71" s="279">
        <f>'DMI SR Data'!F70</f>
        <v>1854162502.8964183</v>
      </c>
      <c r="G71" s="279">
        <f>'DMI SR Data'!G70</f>
        <v>248380918.88549662</v>
      </c>
      <c r="H71" s="308">
        <f>'DMI SR Data'!H70</f>
        <v>0.15467914276678318</v>
      </c>
      <c r="I71" s="38"/>
      <c r="J71" s="464" t="s">
        <v>429</v>
      </c>
      <c r="K71" s="419" t="s">
        <v>102</v>
      </c>
      <c r="L71" s="420"/>
      <c r="M71" s="421"/>
      <c r="N71" s="463" t="s">
        <v>22</v>
      </c>
      <c r="O71" s="437"/>
      <c r="P71" s="438"/>
    </row>
    <row r="72" spans="2:16" ht="15" thickBot="1">
      <c r="B72" s="99" t="s">
        <v>399</v>
      </c>
      <c r="C72" s="238">
        <f>'DMI SR Data'!C71</f>
        <v>48811830.855516285</v>
      </c>
      <c r="D72" s="238">
        <f>'DMI SR Data'!D71</f>
        <v>4603547.7393521592</v>
      </c>
      <c r="E72" s="239">
        <f>'DMI SR Data'!E71</f>
        <v>0.10413314914889645</v>
      </c>
      <c r="F72" s="238">
        <f>'DMI SR Data'!F71</f>
        <v>133531541.07300001</v>
      </c>
      <c r="G72" s="238">
        <f>'DMI SR Data'!G71</f>
        <v>17563937.63257952</v>
      </c>
      <c r="H72" s="240">
        <f>'DMI SR Data'!H71</f>
        <v>0.15145555406431391</v>
      </c>
      <c r="I72" s="38"/>
      <c r="J72" s="455"/>
      <c r="K72" s="257" t="s">
        <v>19</v>
      </c>
      <c r="L72" s="257" t="s">
        <v>25</v>
      </c>
      <c r="M72" s="257" t="s">
        <v>26</v>
      </c>
      <c r="N72" s="257" t="s">
        <v>19</v>
      </c>
      <c r="O72" s="257" t="s">
        <v>25</v>
      </c>
      <c r="P72" s="257" t="s">
        <v>26</v>
      </c>
    </row>
    <row r="73" spans="2:16" ht="15" thickBot="1">
      <c r="B73" s="281"/>
      <c r="C73" s="70"/>
      <c r="D73" s="70"/>
      <c r="E73" s="71"/>
      <c r="F73" s="70"/>
      <c r="G73" s="70"/>
      <c r="H73" s="71"/>
      <c r="I73" s="38"/>
      <c r="J73" s="315" t="s">
        <v>430</v>
      </c>
      <c r="K73" s="316">
        <f>'DMI SR Data'!C101</f>
        <v>239490228.04061618</v>
      </c>
      <c r="L73" s="316">
        <f>'DMI SR Data'!D101</f>
        <v>17059812.267147154</v>
      </c>
      <c r="M73" s="317">
        <f>'DMI SR Data'!E101</f>
        <v>7.669729972775606E-2</v>
      </c>
      <c r="N73" s="316">
        <f>'DMI SR Data'!F101</f>
        <v>750890557.5063014</v>
      </c>
      <c r="O73" s="316">
        <f>'DMI SR Data'!G101</f>
        <v>69512394.359034181</v>
      </c>
      <c r="P73" s="317">
        <f>'DMI SR Data'!H101</f>
        <v>0.10201734971657782</v>
      </c>
    </row>
    <row r="74" spans="2:16" ht="15" thickBot="1">
      <c r="B74" s="453" t="s">
        <v>134</v>
      </c>
      <c r="C74" s="419" t="s">
        <v>102</v>
      </c>
      <c r="D74" s="420"/>
      <c r="E74" s="421"/>
      <c r="F74" s="435" t="s">
        <v>22</v>
      </c>
      <c r="G74" s="435"/>
      <c r="H74" s="435"/>
      <c r="I74" s="38"/>
      <c r="J74" s="98" t="s">
        <v>400</v>
      </c>
      <c r="K74" s="93">
        <f>'DMI SR Data'!C102</f>
        <v>59820996.372826934</v>
      </c>
      <c r="L74" s="93">
        <f>'DMI SR Data'!D102</f>
        <v>4189959.7070609108</v>
      </c>
      <c r="M74" s="223">
        <f>'DMI SR Data'!E102</f>
        <v>7.5316944608355807E-2</v>
      </c>
      <c r="N74" s="93">
        <f>'DMI SR Data'!F102</f>
        <v>188872440.62287086</v>
      </c>
      <c r="O74" s="93">
        <f>'DMI SR Data'!G102</f>
        <v>17326102.13293156</v>
      </c>
      <c r="P74" s="223">
        <f>'DMI SR Data'!H102</f>
        <v>0.10099954499435548</v>
      </c>
    </row>
    <row r="75" spans="2:16" ht="15" thickBot="1">
      <c r="B75" s="454"/>
      <c r="C75" s="314" t="s">
        <v>19</v>
      </c>
      <c r="D75" s="314" t="s">
        <v>25</v>
      </c>
      <c r="E75" s="314" t="s">
        <v>26</v>
      </c>
      <c r="F75" s="314" t="s">
        <v>19</v>
      </c>
      <c r="G75" s="314" t="s">
        <v>25</v>
      </c>
      <c r="H75" s="314" t="s">
        <v>26</v>
      </c>
      <c r="I75" s="38"/>
      <c r="J75" s="98" t="s">
        <v>401</v>
      </c>
      <c r="K75" s="93">
        <f>'DMI SR Data'!C103</f>
        <v>122115208.24716641</v>
      </c>
      <c r="L75" s="93">
        <f>'DMI SR Data'!D103</f>
        <v>8619847.6369072795</v>
      </c>
      <c r="M75" s="223">
        <f>'DMI SR Data'!E103</f>
        <v>7.5948898620690486E-2</v>
      </c>
      <c r="N75" s="93">
        <f>'DMI SR Data'!F103</f>
        <v>385420839.37245727</v>
      </c>
      <c r="O75" s="93">
        <f>'DMI SR Data'!G103</f>
        <v>34433155.166669786</v>
      </c>
      <c r="P75" s="223">
        <f>'DMI SR Data'!H103</f>
        <v>9.810359940288188E-2</v>
      </c>
    </row>
    <row r="76" spans="2:16" ht="15" thickBot="1">
      <c r="B76" s="315" t="s">
        <v>431</v>
      </c>
      <c r="C76" s="316">
        <f>'DMI SR Data'!C70</f>
        <v>654194790.40741885</v>
      </c>
      <c r="D76" s="316">
        <f>'DMI SR Data'!D70</f>
        <v>66544480.293613315</v>
      </c>
      <c r="E76" s="317">
        <f>'DMI SR Data'!E70</f>
        <v>0.1132382288383821</v>
      </c>
      <c r="F76" s="316">
        <f>'DMI SR Data'!F70</f>
        <v>1854162502.8964183</v>
      </c>
      <c r="G76" s="316">
        <f>'DMI SR Data'!G70</f>
        <v>248380918.88549662</v>
      </c>
      <c r="H76" s="317">
        <f>'DMI SR Data'!H70</f>
        <v>0.15467914276678318</v>
      </c>
      <c r="I76" s="38"/>
      <c r="J76" s="98" t="s">
        <v>403</v>
      </c>
      <c r="K76" s="93">
        <f>'DMI SR Data'!C104</f>
        <v>33693186.230826691</v>
      </c>
      <c r="L76" s="93">
        <f>'DMI SR Data'!D104</f>
        <v>2525077.0925519466</v>
      </c>
      <c r="M76" s="223">
        <f>'DMI SR Data'!E104</f>
        <v>8.1014766771691241E-2</v>
      </c>
      <c r="N76" s="93">
        <f>'DMI SR Data'!F104</f>
        <v>101787162.35785159</v>
      </c>
      <c r="O76" s="93">
        <f>'DMI SR Data'!G104</f>
        <v>10730871.334793523</v>
      </c>
      <c r="P76" s="223">
        <f>'DMI SR Data'!H104</f>
        <v>0.1178487638166171</v>
      </c>
    </row>
    <row r="77" spans="2:16">
      <c r="B77" s="98" t="s">
        <v>402</v>
      </c>
      <c r="C77" s="93">
        <f>'DMI SR Data'!C71</f>
        <v>48811830.855516285</v>
      </c>
      <c r="D77" s="93">
        <f>'DMI SR Data'!D71</f>
        <v>4603547.7393521592</v>
      </c>
      <c r="E77" s="223">
        <f>'DMI SR Data'!E71</f>
        <v>0.10413314914889645</v>
      </c>
      <c r="F77" s="93">
        <f>'DMI SR Data'!F71</f>
        <v>133531541.07300001</v>
      </c>
      <c r="G77" s="93">
        <f>'DMI SR Data'!G71</f>
        <v>17563937.63257952</v>
      </c>
      <c r="H77" s="223">
        <f>'DMI SR Data'!H71</f>
        <v>0.15145555406431391</v>
      </c>
      <c r="I77" s="38"/>
      <c r="J77" s="98" t="s">
        <v>405</v>
      </c>
      <c r="K77" s="93">
        <f>'DMI SR Data'!C105</f>
        <v>13938948.964009319</v>
      </c>
      <c r="L77" s="93">
        <f>'DMI SR Data'!D105</f>
        <v>977764.74036227167</v>
      </c>
      <c r="M77" s="223">
        <f>'DMI SR Data'!E105</f>
        <v>7.5437917052238776E-2</v>
      </c>
      <c r="N77" s="93">
        <f>'DMI SR Data'!F105</f>
        <v>43833590.520184577</v>
      </c>
      <c r="O77" s="93">
        <f>'DMI SR Data'!G105</f>
        <v>3524594.4929672331</v>
      </c>
      <c r="P77" s="223">
        <f>'DMI SR Data'!H105</f>
        <v>8.7439401631024621E-2</v>
      </c>
    </row>
    <row r="78" spans="2:16" ht="15" thickBot="1">
      <c r="B78" s="98" t="s">
        <v>404</v>
      </c>
      <c r="C78" s="93">
        <f>'DMI SR Data'!C72</f>
        <v>122092240.0504114</v>
      </c>
      <c r="D78" s="93">
        <f>'DMI SR Data'!D72</f>
        <v>12392802.625124231</v>
      </c>
      <c r="E78" s="223">
        <f>'DMI SR Data'!E72</f>
        <v>0.11297052123502983</v>
      </c>
      <c r="F78" s="93">
        <f>'DMI SR Data'!F72</f>
        <v>345232144.2592172</v>
      </c>
      <c r="G78" s="93">
        <f>'DMI SR Data'!G72</f>
        <v>45207059.037629843</v>
      </c>
      <c r="H78" s="223">
        <f>'DMI SR Data'!H72</f>
        <v>0.15067759752235915</v>
      </c>
      <c r="I78" s="38"/>
      <c r="J78" s="99" t="s">
        <v>407</v>
      </c>
      <c r="K78" s="100">
        <f>'DMI SR Data'!C106</f>
        <v>9921888.2257898413</v>
      </c>
      <c r="L78" s="100">
        <f>'DMI SR Data'!D106</f>
        <v>747163.0902645383</v>
      </c>
      <c r="M78" s="224">
        <f>'DMI SR Data'!E106</f>
        <v>8.1437108929995117E-2</v>
      </c>
      <c r="N78" s="100">
        <f>'DMI SR Data'!F106</f>
        <v>30976524.632937204</v>
      </c>
      <c r="O78" s="100">
        <f>'DMI SR Data'!G106</f>
        <v>3497671.2316720895</v>
      </c>
      <c r="P78" s="224">
        <f>'DMI SR Data'!H106</f>
        <v>0.12728592349166426</v>
      </c>
    </row>
    <row r="79" spans="2:16" ht="15" thickBot="1">
      <c r="B79" s="98" t="s">
        <v>406</v>
      </c>
      <c r="C79" s="93">
        <f>'DMI SR Data'!C73</f>
        <v>50145144.800915398</v>
      </c>
      <c r="D79" s="93">
        <f>'DMI SR Data'!D73</f>
        <v>5884162.0068153962</v>
      </c>
      <c r="E79" s="223">
        <f>'DMI SR Data'!E73</f>
        <v>0.13294241644358057</v>
      </c>
      <c r="F79" s="93">
        <f>'DMI SR Data'!F73</f>
        <v>136518322.44373897</v>
      </c>
      <c r="G79" s="93">
        <f>'DMI SR Data'!G73</f>
        <v>19747652.400187999</v>
      </c>
      <c r="H79" s="223">
        <f>'DMI SR Data'!H73</f>
        <v>0.16911483331236246</v>
      </c>
      <c r="I79" s="38"/>
      <c r="J79" s="255"/>
      <c r="K79" s="255"/>
      <c r="L79" s="258"/>
      <c r="M79" s="255"/>
      <c r="N79" s="255"/>
      <c r="O79" s="258"/>
      <c r="P79" s="255"/>
    </row>
    <row r="80" spans="2:16" ht="15" thickBot="1">
      <c r="B80" s="98" t="s">
        <v>267</v>
      </c>
      <c r="C80" s="93">
        <f>'DMI SR Data'!C74</f>
        <v>21820738.842786584</v>
      </c>
      <c r="D80" s="93">
        <f>'DMI SR Data'!D74</f>
        <v>1987215.2985175736</v>
      </c>
      <c r="E80" s="223">
        <f>'DMI SR Data'!E74</f>
        <v>0.10019476842236581</v>
      </c>
      <c r="F80" s="93">
        <f>'DMI SR Data'!F74</f>
        <v>57552871.833701707</v>
      </c>
      <c r="G80" s="93">
        <f>'DMI SR Data'!G74</f>
        <v>6829168.2979286015</v>
      </c>
      <c r="H80" s="223">
        <f>'DMI SR Data'!H74</f>
        <v>0.13463465444932077</v>
      </c>
      <c r="I80" s="38"/>
      <c r="J80" s="464" t="s">
        <v>432</v>
      </c>
      <c r="K80" s="419" t="s">
        <v>102</v>
      </c>
      <c r="L80" s="420"/>
      <c r="M80" s="421"/>
      <c r="N80" s="463" t="s">
        <v>22</v>
      </c>
      <c r="O80" s="437"/>
      <c r="P80" s="438"/>
    </row>
    <row r="81" spans="2:16" ht="15" thickBot="1">
      <c r="B81" s="98" t="s">
        <v>408</v>
      </c>
      <c r="C81" s="93">
        <f>'DMI SR Data'!C75</f>
        <v>138312585.6214903</v>
      </c>
      <c r="D81" s="93">
        <f>'DMI SR Data'!D75</f>
        <v>14184062.560139596</v>
      </c>
      <c r="E81" s="223">
        <f>'DMI SR Data'!E75</f>
        <v>0.11426916401099127</v>
      </c>
      <c r="F81" s="93">
        <f>'DMI SR Data'!F75</f>
        <v>400054184.02835637</v>
      </c>
      <c r="G81" s="93">
        <f>'DMI SR Data'!G75</f>
        <v>55801060.118429899</v>
      </c>
      <c r="H81" s="223">
        <f>'DMI SR Data'!H75</f>
        <v>0.16209311184937916</v>
      </c>
      <c r="I81" s="38"/>
      <c r="J81" s="455"/>
      <c r="K81" s="257" t="s">
        <v>19</v>
      </c>
      <c r="L81" s="257" t="s">
        <v>25</v>
      </c>
      <c r="M81" s="257" t="s">
        <v>26</v>
      </c>
      <c r="N81" s="257" t="s">
        <v>19</v>
      </c>
      <c r="O81" s="257" t="s">
        <v>25</v>
      </c>
      <c r="P81" s="257" t="s">
        <v>26</v>
      </c>
    </row>
    <row r="82" spans="2:16" ht="15" thickBot="1">
      <c r="B82" s="98" t="s">
        <v>269</v>
      </c>
      <c r="C82" s="93">
        <f>'DMI SR Data'!C76</f>
        <v>65380450.093568176</v>
      </c>
      <c r="D82" s="93">
        <f>'DMI SR Data'!D76</f>
        <v>6956062.018792361</v>
      </c>
      <c r="E82" s="223">
        <f>'DMI SR Data'!E76</f>
        <v>0.11906093068342424</v>
      </c>
      <c r="F82" s="93">
        <f>'DMI SR Data'!F76</f>
        <v>186757289.99138919</v>
      </c>
      <c r="G82" s="93">
        <f>'DMI SR Data'!G76</f>
        <v>27148722.213573396</v>
      </c>
      <c r="H82" s="223">
        <f>'DMI SR Data'!H76</f>
        <v>0.17009564456067272</v>
      </c>
      <c r="I82" s="38"/>
      <c r="J82" s="315" t="s">
        <v>433</v>
      </c>
      <c r="K82" s="316">
        <f>'DMI SR Data'!C98</f>
        <v>136885966.69732338</v>
      </c>
      <c r="L82" s="316">
        <f>'DMI SR Data'!D98</f>
        <v>13331383.3588503</v>
      </c>
      <c r="M82" s="317">
        <f>'DMI SR Data'!E98</f>
        <v>0.10789873591600793</v>
      </c>
      <c r="N82" s="316">
        <f>'DMI SR Data'!F98</f>
        <v>378899888.11624849</v>
      </c>
      <c r="O82" s="316">
        <f>'DMI SR Data'!G98</f>
        <v>45251226.215607643</v>
      </c>
      <c r="P82" s="318">
        <f>'DMI SR Data'!H98</f>
        <v>0.13562537897749238</v>
      </c>
    </row>
    <row r="83" spans="2:16">
      <c r="B83" s="98" t="s">
        <v>409</v>
      </c>
      <c r="C83" s="93">
        <f>'DMI SR Data'!C77</f>
        <v>81546389.932175696</v>
      </c>
      <c r="D83" s="93">
        <f>'DMI SR Data'!D77</f>
        <v>8586505.6717841476</v>
      </c>
      <c r="E83" s="223">
        <f>'DMI SR Data'!E77</f>
        <v>0.11768803855471011</v>
      </c>
      <c r="F83" s="93">
        <f>'DMI SR Data'!F77</f>
        <v>226441059.51464328</v>
      </c>
      <c r="G83" s="93">
        <f>'DMI SR Data'!G77</f>
        <v>29594849.126243383</v>
      </c>
      <c r="H83" s="223">
        <f>'DMI SR Data'!H77</f>
        <v>0.15034502857763626</v>
      </c>
      <c r="I83" s="38"/>
      <c r="J83" s="98" t="s">
        <v>411</v>
      </c>
      <c r="K83" s="306">
        <f>'DMI SR Data'!C99</f>
        <v>39713272.236000896</v>
      </c>
      <c r="L83" s="279">
        <f>'DMI SR Data'!D99</f>
        <v>4159487.0055864155</v>
      </c>
      <c r="M83" s="307">
        <f>'DMI SR Data'!E99</f>
        <v>0.11699139707994251</v>
      </c>
      <c r="N83" s="279">
        <f>'DMI SR Data'!F99</f>
        <v>110590839.91643557</v>
      </c>
      <c r="O83" s="279">
        <f>'DMI SR Data'!G99</f>
        <v>13961848.600540429</v>
      </c>
      <c r="P83" s="308">
        <f>'DMI SR Data'!H99</f>
        <v>0.14448923051361454</v>
      </c>
    </row>
    <row r="84" spans="2:16" ht="15" thickBot="1">
      <c r="B84" s="99" t="s">
        <v>410</v>
      </c>
      <c r="C84" s="100">
        <f>'DMI SR Data'!C78</f>
        <v>126085410.21061873</v>
      </c>
      <c r="D84" s="100">
        <f>'DMI SR Data'!D78</f>
        <v>11950122.373090595</v>
      </c>
      <c r="E84" s="224">
        <f>'DMI SR Data'!E78</f>
        <v>0.10470138201343675</v>
      </c>
      <c r="F84" s="100">
        <f>'DMI SR Data'!F78</f>
        <v>368075089.75237155</v>
      </c>
      <c r="G84" s="100">
        <f>'DMI SR Data'!G78</f>
        <v>46488470.058924198</v>
      </c>
      <c r="H84" s="224">
        <f>'DMI SR Data'!H78</f>
        <v>0.14455971490119632</v>
      </c>
      <c r="I84" s="38"/>
      <c r="J84" s="99" t="s">
        <v>412</v>
      </c>
      <c r="K84" s="309">
        <f>'DMI SR Data'!C100</f>
        <v>97172694.461323291</v>
      </c>
      <c r="L84" s="100">
        <f>'DMI SR Data'!D100</f>
        <v>9171896.3532640785</v>
      </c>
      <c r="M84" s="224">
        <f>'DMI SR Data'!E100</f>
        <v>0.10422514966286546</v>
      </c>
      <c r="N84" s="100">
        <f>'DMI SR Data'!F100</f>
        <v>268309048.19981298</v>
      </c>
      <c r="O84" s="100">
        <f>'DMI SR Data'!G100</f>
        <v>31289377.615067303</v>
      </c>
      <c r="P84" s="310">
        <f>'DMI SR Data'!H100</f>
        <v>0.13201173361634505</v>
      </c>
    </row>
    <row r="85" spans="2:16" ht="15" thickBot="1">
      <c r="B85" s="217"/>
      <c r="C85" s="38"/>
      <c r="D85" s="45"/>
      <c r="E85" s="38"/>
      <c r="F85" s="38"/>
      <c r="G85" s="45"/>
      <c r="H85" s="38"/>
      <c r="I85" s="38"/>
      <c r="J85" s="281"/>
      <c r="K85" s="75"/>
      <c r="L85" s="75"/>
      <c r="M85" s="285"/>
      <c r="N85" s="75"/>
      <c r="O85" s="75"/>
      <c r="P85" s="285"/>
    </row>
    <row r="86" spans="2:16" ht="15" thickBot="1">
      <c r="B86" s="465" t="s">
        <v>38</v>
      </c>
      <c r="C86" s="419" t="s">
        <v>102</v>
      </c>
      <c r="D86" s="420"/>
      <c r="E86" s="421"/>
      <c r="F86" s="435" t="s">
        <v>22</v>
      </c>
      <c r="G86" s="435"/>
      <c r="H86" s="435"/>
      <c r="I86" s="38"/>
      <c r="J86" s="458" t="s">
        <v>434</v>
      </c>
      <c r="K86" s="460" t="s">
        <v>58</v>
      </c>
      <c r="L86" s="461"/>
      <c r="M86" s="462"/>
      <c r="N86" s="460" t="s">
        <v>22</v>
      </c>
      <c r="O86" s="461"/>
      <c r="P86" s="462"/>
    </row>
    <row r="87" spans="2:16" ht="15" thickBot="1">
      <c r="B87" s="466"/>
      <c r="C87" s="269" t="s">
        <v>19</v>
      </c>
      <c r="D87" s="269" t="s">
        <v>25</v>
      </c>
      <c r="E87" s="269" t="s">
        <v>26</v>
      </c>
      <c r="F87" s="269" t="s">
        <v>19</v>
      </c>
      <c r="G87" s="269" t="s">
        <v>25</v>
      </c>
      <c r="H87" s="269" t="s">
        <v>26</v>
      </c>
      <c r="I87" s="38"/>
      <c r="J87" s="459"/>
      <c r="K87" s="296" t="s">
        <v>19</v>
      </c>
      <c r="L87" s="381" t="s">
        <v>25</v>
      </c>
      <c r="M87" s="381" t="s">
        <v>26</v>
      </c>
      <c r="N87" s="380" t="s">
        <v>19</v>
      </c>
      <c r="O87" s="380" t="s">
        <v>25</v>
      </c>
      <c r="P87" s="297" t="s">
        <v>26</v>
      </c>
    </row>
    <row r="88" spans="2:16" ht="15" thickBot="1">
      <c r="B88" s="319" t="s">
        <v>435</v>
      </c>
      <c r="C88" s="316">
        <f>'DMI SR Data'!C87</f>
        <v>495268007.68366188</v>
      </c>
      <c r="D88" s="316">
        <f>'DMI SR Data'!D87</f>
        <v>46677280.473043203</v>
      </c>
      <c r="E88" s="317">
        <f>'DMI SR Data'!E87</f>
        <v>0.10405315500676336</v>
      </c>
      <c r="F88" s="316">
        <f>'DMI SR Data'!F87</f>
        <v>1354807377.230725</v>
      </c>
      <c r="G88" s="316">
        <f>'DMI SR Data'!G87</f>
        <v>167534358.08076692</v>
      </c>
      <c r="H88" s="318">
        <f>'DMI SR Data'!H87</f>
        <v>0.14110853643479163</v>
      </c>
      <c r="I88" s="38"/>
      <c r="J88" s="315" t="s">
        <v>148</v>
      </c>
      <c r="K88" s="316">
        <f>'DMI SR Data'!C109</f>
        <v>346308521.57994789</v>
      </c>
      <c r="L88" s="316">
        <f>'DMI SR Data'!D109</f>
        <v>26783654.617888808</v>
      </c>
      <c r="M88" s="317">
        <f>'DMI SR Data'!E109</f>
        <v>8.3823380860899147E-2</v>
      </c>
      <c r="N88" s="316">
        <f>'DMI SR Data'!F109</f>
        <v>957397795.50715029</v>
      </c>
      <c r="O88" s="316">
        <f>'DMI SR Data'!G109</f>
        <v>105566571.21692276</v>
      </c>
      <c r="P88" s="318">
        <f>'DMI SR Data'!H109</f>
        <v>0.12392897584246708</v>
      </c>
    </row>
    <row r="89" spans="2:16" ht="15" thickBot="1">
      <c r="B89" s="282" t="s">
        <v>413</v>
      </c>
      <c r="C89" s="306">
        <f>'DMI SR Data'!C88</f>
        <v>29254793.562691689</v>
      </c>
      <c r="D89" s="279">
        <f>'DMI SR Data'!D88</f>
        <v>2906585.7190649286</v>
      </c>
      <c r="E89" s="307">
        <f>'DMI SR Data'!E88</f>
        <v>0.11031436127706076</v>
      </c>
      <c r="F89" s="279">
        <f>'DMI SR Data'!F88</f>
        <v>76735234.048116907</v>
      </c>
      <c r="G89" s="279">
        <f>'DMI SR Data'!G88</f>
        <v>10200130.032015517</v>
      </c>
      <c r="H89" s="308">
        <f>'DMI SR Data'!H88</f>
        <v>0.15330448765131716</v>
      </c>
      <c r="J89" s="383" t="s">
        <v>488</v>
      </c>
      <c r="K89" s="328">
        <f>'DMI SR Data'!C110</f>
        <v>346308521.57994783</v>
      </c>
      <c r="L89" s="238">
        <f>'DMI SR Data'!D110</f>
        <v>26783654.617888987</v>
      </c>
      <c r="M89" s="239">
        <f>'DMI SR Data'!E110</f>
        <v>8.3823380860899771E-2</v>
      </c>
      <c r="N89" s="238">
        <f>'DMI SR Data'!F110</f>
        <v>957397795.50715029</v>
      </c>
      <c r="O89" s="238">
        <f>'DMI SR Data'!G110</f>
        <v>105566571.21692252</v>
      </c>
      <c r="P89" s="240">
        <f>'DMI SR Data'!H110</f>
        <v>0.12392897584246676</v>
      </c>
    </row>
    <row r="90" spans="2:16">
      <c r="B90" s="282" t="s">
        <v>414</v>
      </c>
      <c r="C90" s="306">
        <f>'DMI SR Data'!C89</f>
        <v>156827398.44531995</v>
      </c>
      <c r="D90" s="279">
        <f>'DMI SR Data'!D89</f>
        <v>14346307.52941373</v>
      </c>
      <c r="E90" s="307">
        <f>'DMI SR Data'!E89</f>
        <v>0.10068920329842972</v>
      </c>
      <c r="F90" s="279">
        <f>'DMI SR Data'!F89</f>
        <v>440799927.97825301</v>
      </c>
      <c r="G90" s="279">
        <f>'DMI SR Data'!G89</f>
        <v>54066519.52910912</v>
      </c>
      <c r="H90" s="308">
        <f>'DMI SR Data'!H89</f>
        <v>0.13980307454151317</v>
      </c>
      <c r="L90" s="22"/>
      <c r="O90" s="22"/>
    </row>
    <row r="91" spans="2:16" ht="15.6">
      <c r="B91" s="282" t="s">
        <v>415</v>
      </c>
      <c r="C91" s="306">
        <f>'DMI SR Data'!C90</f>
        <v>44348501.461849503</v>
      </c>
      <c r="D91" s="279">
        <f>'DMI SR Data'!D90</f>
        <v>4118763.4971473068</v>
      </c>
      <c r="E91" s="307">
        <f>'DMI SR Data'!E90</f>
        <v>0.10238106697988274</v>
      </c>
      <c r="F91" s="279">
        <f>'DMI SR Data'!F90</f>
        <v>119083000.15638843</v>
      </c>
      <c r="G91" s="279">
        <f>'DMI SR Data'!G90</f>
        <v>14503844.348132402</v>
      </c>
      <c r="H91" s="308">
        <f>'DMI SR Data'!H90</f>
        <v>0.13868771684029402</v>
      </c>
      <c r="I91" s="263"/>
      <c r="L91" s="22"/>
      <c r="O91" s="22"/>
    </row>
    <row r="92" spans="2:16">
      <c r="B92" s="282" t="s">
        <v>416</v>
      </c>
      <c r="C92" s="306">
        <f>'DMI SR Data'!C91</f>
        <v>37340672.851543918</v>
      </c>
      <c r="D92" s="279">
        <f>'DMI SR Data'!D91</f>
        <v>3982589.5733311661</v>
      </c>
      <c r="E92" s="307">
        <f>'DMI SR Data'!E91</f>
        <v>0.11938904103439074</v>
      </c>
      <c r="F92" s="279">
        <f>'DMI SR Data'!F91</f>
        <v>98886405.613524795</v>
      </c>
      <c r="G92" s="279">
        <f>'DMI SR Data'!G91</f>
        <v>13600623.769927323</v>
      </c>
      <c r="H92" s="308">
        <f>'DMI SR Data'!H91</f>
        <v>0.15947117416205456</v>
      </c>
      <c r="I92" s="38"/>
      <c r="L92" s="22"/>
      <c r="O92" s="22"/>
    </row>
    <row r="93" spans="2:16" ht="15" thickBot="1">
      <c r="B93" s="282" t="s">
        <v>417</v>
      </c>
      <c r="C93" s="306">
        <f>'DMI SR Data'!C92</f>
        <v>89422672.734870046</v>
      </c>
      <c r="D93" s="279">
        <f>'DMI SR Data'!D92</f>
        <v>8205215.5737106353</v>
      </c>
      <c r="E93" s="307">
        <f>'DMI SR Data'!E92</f>
        <v>0.1010277329592955</v>
      </c>
      <c r="F93" s="279">
        <f>'DMI SR Data'!F92</f>
        <v>249061560.94500336</v>
      </c>
      <c r="G93" s="279">
        <f>'DMI SR Data'!G92</f>
        <v>28713985.378413975</v>
      </c>
      <c r="H93" s="308">
        <f>'DMI SR Data'!H92</f>
        <v>0.13031223649536622</v>
      </c>
      <c r="I93" s="40"/>
      <c r="J93" s="255"/>
      <c r="K93" s="255"/>
      <c r="L93" s="258"/>
      <c r="M93" s="255"/>
      <c r="N93" s="255"/>
      <c r="O93" s="258"/>
      <c r="P93" s="255"/>
    </row>
    <row r="94" spans="2:16" ht="15" thickBot="1">
      <c r="B94" s="282" t="s">
        <v>418</v>
      </c>
      <c r="C94" s="306">
        <f>'DMI SR Data'!C93</f>
        <v>74725641.306024194</v>
      </c>
      <c r="D94" s="279">
        <f>'DMI SR Data'!D93</f>
        <v>7003880.9105110615</v>
      </c>
      <c r="E94" s="307">
        <f>'DMI SR Data'!E93</f>
        <v>0.10342142421588763</v>
      </c>
      <c r="F94" s="279">
        <f>'DMI SR Data'!F93</f>
        <v>198254130.41667432</v>
      </c>
      <c r="G94" s="279">
        <f>'DMI SR Data'!G93</f>
        <v>24850485.309852839</v>
      </c>
      <c r="H94" s="308">
        <f>'DMI SR Data'!H93</f>
        <v>0.14331005149600082</v>
      </c>
      <c r="I94" s="38"/>
      <c r="J94" s="464" t="s">
        <v>39</v>
      </c>
      <c r="K94" s="419" t="s">
        <v>102</v>
      </c>
      <c r="L94" s="420"/>
      <c r="M94" s="421"/>
      <c r="N94" s="463" t="s">
        <v>22</v>
      </c>
      <c r="O94" s="437"/>
      <c r="P94" s="438"/>
    </row>
    <row r="95" spans="2:16" ht="15" thickBot="1">
      <c r="B95" s="282" t="s">
        <v>419</v>
      </c>
      <c r="C95" s="306">
        <f>'DMI SR Data'!C94</f>
        <v>27775870.682911638</v>
      </c>
      <c r="D95" s="279">
        <f>'DMI SR Data'!D94</f>
        <v>2682284.2915090322</v>
      </c>
      <c r="E95" s="307">
        <f>'DMI SR Data'!E94</f>
        <v>0.1068912290842579</v>
      </c>
      <c r="F95" s="279">
        <f>'DMI SR Data'!F94</f>
        <v>75847357.105775982</v>
      </c>
      <c r="G95" s="279">
        <f>'DMI SR Data'!G94</f>
        <v>9471722.0817500725</v>
      </c>
      <c r="H95" s="308">
        <f>'DMI SR Data'!H94</f>
        <v>0.14269877912763629</v>
      </c>
      <c r="I95" s="38"/>
      <c r="J95" s="455"/>
      <c r="K95" s="269" t="s">
        <v>19</v>
      </c>
      <c r="L95" s="269" t="s">
        <v>25</v>
      </c>
      <c r="M95" s="269" t="s">
        <v>26</v>
      </c>
      <c r="N95" s="269" t="s">
        <v>19</v>
      </c>
      <c r="O95" s="269" t="s">
        <v>25</v>
      </c>
      <c r="P95" s="269" t="s">
        <v>26</v>
      </c>
    </row>
    <row r="96" spans="2:16" ht="15" thickBot="1">
      <c r="B96" s="282" t="s">
        <v>420</v>
      </c>
      <c r="C96" s="306">
        <f>'DMI SR Data'!C95</f>
        <v>12128907.123529157</v>
      </c>
      <c r="D96" s="279">
        <f>'DMI SR Data'!D95</f>
        <v>1270919.9976352565</v>
      </c>
      <c r="E96" s="307">
        <f>'DMI SR Data'!E95</f>
        <v>0.11704931889303802</v>
      </c>
      <c r="F96" s="279">
        <f>'DMI SR Data'!F95</f>
        <v>32509009.215217471</v>
      </c>
      <c r="G96" s="279">
        <f>'DMI SR Data'!G95</f>
        <v>4348380.5770126209</v>
      </c>
      <c r="H96" s="308">
        <f>'DMI SR Data'!H95</f>
        <v>0.15441347680403972</v>
      </c>
      <c r="I96" s="38"/>
      <c r="J96" s="315" t="s">
        <v>436</v>
      </c>
      <c r="K96" s="316">
        <f>'DMI SR Data'!C107</f>
        <v>469787395.02883852</v>
      </c>
      <c r="L96" s="316">
        <f>'DMI SR Data'!D107</f>
        <v>39117923.361446261</v>
      </c>
      <c r="M96" s="317">
        <f>'DMI SR Data'!E107</f>
        <v>9.0830499803007142E-2</v>
      </c>
      <c r="N96" s="316">
        <f>'DMI SR Data'!F107</f>
        <v>1369786390.2160828</v>
      </c>
      <c r="O96" s="316">
        <f>'DMI SR Data'!G107</f>
        <v>148502619.3216517</v>
      </c>
      <c r="P96" s="318">
        <f>'DMI SR Data'!H107</f>
        <v>0.12159550700726408</v>
      </c>
    </row>
    <row r="97" spans="2:16" ht="15" thickBot="1">
      <c r="B97" s="283" t="s">
        <v>232</v>
      </c>
      <c r="C97" s="306">
        <f>'DMI SR Data'!C96</f>
        <v>11777491.037692742</v>
      </c>
      <c r="D97" s="279">
        <f>'DMI SR Data'!D96</f>
        <v>1014258.1055007018</v>
      </c>
      <c r="E97" s="307">
        <f>'DMI SR Data'!E96</f>
        <v>9.4233592442948086E-2</v>
      </c>
      <c r="F97" s="279">
        <f>'DMI SR Data'!F96</f>
        <v>31121793.232338835</v>
      </c>
      <c r="G97" s="279">
        <f>'DMI SR Data'!G96</f>
        <v>3723334.4951477721</v>
      </c>
      <c r="H97" s="308">
        <f>'DMI SR Data'!H96</f>
        <v>0.13589576446114701</v>
      </c>
      <c r="I97" s="38"/>
      <c r="J97" s="315" t="s">
        <v>437</v>
      </c>
      <c r="K97" s="316">
        <f>'DMI SR Data'!C111</f>
        <v>24101016.024420395</v>
      </c>
      <c r="L97" s="316">
        <f>'DMI SR Data'!D111</f>
        <v>2131981.8410173468</v>
      </c>
      <c r="M97" s="317">
        <f>'DMI SR Data'!E111</f>
        <v>9.7044859742992054E-2</v>
      </c>
      <c r="N97" s="316">
        <f>'DMI SR Data'!F111</f>
        <v>72600298.31226407</v>
      </c>
      <c r="O97" s="316">
        <f>'DMI SR Data'!G111</f>
        <v>8653425.1544514298</v>
      </c>
      <c r="P97" s="318">
        <f>'DMI SR Data'!H111</f>
        <v>0.13532209984835211</v>
      </c>
    </row>
    <row r="98" spans="2:16" ht="15" thickBot="1">
      <c r="B98" s="284" t="s">
        <v>421</v>
      </c>
      <c r="C98" s="309">
        <f>'DMI SR Data'!C97</f>
        <v>11666058.477252958</v>
      </c>
      <c r="D98" s="100">
        <f>'DMI SR Data'!D97</f>
        <v>1146475.2752260715</v>
      </c>
      <c r="E98" s="224">
        <f>'DMI SR Data'!E97</f>
        <v>0.10898485740434768</v>
      </c>
      <c r="F98" s="100">
        <f>'DMI SR Data'!F97</f>
        <v>32508958.519432623</v>
      </c>
      <c r="G98" s="100">
        <f>'DMI SR Data'!G97</f>
        <v>4055332.5594057031</v>
      </c>
      <c r="H98" s="310">
        <f>'DMI SR Data'!H97</f>
        <v>0.14252428021310315</v>
      </c>
      <c r="I98" s="38"/>
      <c r="J98" s="315" t="s">
        <v>438</v>
      </c>
      <c r="K98" s="316">
        <f>'DMI SR Data'!C113</f>
        <v>85936446.081256911</v>
      </c>
      <c r="L98" s="316">
        <f>'DMI SR Data'!D113</f>
        <v>9045056.8043524474</v>
      </c>
      <c r="M98" s="317">
        <f>'DMI SR Data'!E113</f>
        <v>0.11763419661698417</v>
      </c>
      <c r="N98" s="316">
        <f>'DMI SR Data'!F113</f>
        <v>231175905.3147217</v>
      </c>
      <c r="O98" s="316">
        <f>'DMI SR Data'!G113</f>
        <v>32042919.15960443</v>
      </c>
      <c r="P98" s="318">
        <f>'DMI SR Data'!H113</f>
        <v>0.16091216115568205</v>
      </c>
    </row>
    <row r="99" spans="2:16" ht="15" thickBot="1">
      <c r="B99" s="281"/>
      <c r="C99" s="75"/>
      <c r="D99" s="75"/>
      <c r="E99" s="285"/>
      <c r="F99" s="75"/>
      <c r="G99" s="75"/>
      <c r="H99" s="285"/>
      <c r="I99" s="38"/>
      <c r="J99" s="315" t="s">
        <v>439</v>
      </c>
      <c r="K99" s="316">
        <f>'DMI SR Data'!C115</f>
        <v>59358340.287654944</v>
      </c>
      <c r="L99" s="316">
        <f>'DMI SR Data'!D115</f>
        <v>4280113.1205024198</v>
      </c>
      <c r="M99" s="317">
        <f>'DMI SR Data'!E115</f>
        <v>7.7709711089883948E-2</v>
      </c>
      <c r="N99" s="316">
        <f>'DMI SR Data'!F115</f>
        <v>170337925.25850323</v>
      </c>
      <c r="O99" s="316">
        <f>'DMI SR Data'!G115</f>
        <v>16396308.011849046</v>
      </c>
      <c r="P99" s="318">
        <f>'DMI SR Data'!H115</f>
        <v>0.10650991138788629</v>
      </c>
    </row>
    <row r="100" spans="2:16" ht="15" thickBot="1">
      <c r="B100" s="281"/>
      <c r="C100" s="75"/>
      <c r="D100" s="75"/>
      <c r="E100" s="285"/>
      <c r="F100" s="75"/>
      <c r="G100" s="75"/>
      <c r="H100" s="285"/>
      <c r="I100" s="38"/>
      <c r="J100" s="315" t="s">
        <v>440</v>
      </c>
      <c r="K100" s="316">
        <f>'DMI SR Data'!C117</f>
        <v>135639455.18680906</v>
      </c>
      <c r="L100" s="316">
        <f>'DMI SR Data'!D117</f>
        <v>12865016.941007212</v>
      </c>
      <c r="M100" s="317">
        <f>'DMI SR Data'!E117</f>
        <v>0.10478579356437917</v>
      </c>
      <c r="N100" s="316">
        <f>'DMI SR Data'!F117</f>
        <v>378129179.54448092</v>
      </c>
      <c r="O100" s="316">
        <f>'DMI SR Data'!G117</f>
        <v>46105047.563174903</v>
      </c>
      <c r="P100" s="318">
        <f>'DMI SR Data'!H117</f>
        <v>0.13886053187775749</v>
      </c>
    </row>
    <row r="101" spans="2:16" ht="15" thickBot="1">
      <c r="B101" s="281"/>
      <c r="C101" s="75"/>
      <c r="D101" s="75"/>
      <c r="E101" s="285"/>
      <c r="F101" s="75"/>
      <c r="G101" s="75"/>
      <c r="H101" s="285"/>
      <c r="I101" s="38"/>
      <c r="J101" s="315" t="s">
        <v>441</v>
      </c>
      <c r="K101" s="316">
        <f>'DMI SR Data'!C119</f>
        <v>108615201.19634417</v>
      </c>
      <c r="L101" s="316">
        <f>'DMI SR Data'!D119</f>
        <v>8195481.5056768209</v>
      </c>
      <c r="M101" s="317">
        <f>'DMI SR Data'!E119</f>
        <v>8.1612272280007961E-2</v>
      </c>
      <c r="N101" s="316">
        <f>'DMI SR Data'!F119</f>
        <v>317107275.61823565</v>
      </c>
      <c r="O101" s="316">
        <f>'DMI SR Data'!G119</f>
        <v>30871839.150443494</v>
      </c>
      <c r="P101" s="318">
        <f>'DMI SR Data'!H119</f>
        <v>0.10785470706006474</v>
      </c>
    </row>
    <row r="102" spans="2:16" ht="15" thickBot="1">
      <c r="B102" s="281"/>
      <c r="C102" s="75"/>
      <c r="D102" s="75"/>
      <c r="E102" s="285"/>
      <c r="F102" s="75"/>
      <c r="G102" s="75"/>
      <c r="H102" s="285"/>
      <c r="I102" s="38"/>
      <c r="J102" s="315" t="s">
        <v>442</v>
      </c>
      <c r="K102" s="316">
        <f>'DMI SR Data'!C121</f>
        <v>80876813.531527936</v>
      </c>
      <c r="L102" s="316">
        <f>'DMI SR Data'!D121</f>
        <v>8255371.213453576</v>
      </c>
      <c r="M102" s="317">
        <f>'DMI SR Data'!E121</f>
        <v>0.11367677300177968</v>
      </c>
      <c r="N102" s="316">
        <f>'DMI SR Data'!F121</f>
        <v>217758785.89887127</v>
      </c>
      <c r="O102" s="316">
        <f>'DMI SR Data'!G121</f>
        <v>27844164.199034691</v>
      </c>
      <c r="P102" s="318">
        <f>'DMI SR Data'!H121</f>
        <v>0.14661411506820621</v>
      </c>
    </row>
    <row r="103" spans="2:16">
      <c r="B103" s="281"/>
      <c r="C103" s="75"/>
      <c r="D103" s="75"/>
      <c r="E103" s="285"/>
      <c r="F103" s="75"/>
      <c r="G103" s="75"/>
      <c r="H103" s="285"/>
      <c r="I103" s="38"/>
      <c r="J103" s="288"/>
      <c r="K103" s="289"/>
      <c r="L103" s="289"/>
      <c r="M103" s="290"/>
      <c r="N103" s="289"/>
      <c r="O103" s="289"/>
      <c r="P103" s="290"/>
    </row>
    <row r="104" spans="2:16">
      <c r="B104" s="281"/>
      <c r="C104" s="75"/>
      <c r="D104" s="75"/>
      <c r="E104" s="285"/>
      <c r="F104" s="75"/>
      <c r="G104" s="75"/>
      <c r="H104" s="285"/>
      <c r="I104" s="38"/>
      <c r="J104" s="288"/>
      <c r="K104" s="289"/>
      <c r="L104" s="289"/>
      <c r="M104" s="290"/>
      <c r="N104" s="289"/>
      <c r="O104" s="289"/>
      <c r="P104" s="290"/>
    </row>
    <row r="105" spans="2:16">
      <c r="B105" s="281"/>
      <c r="C105" s="75"/>
      <c r="D105" s="75"/>
      <c r="E105" s="285"/>
      <c r="F105" s="75"/>
      <c r="G105" s="75"/>
      <c r="H105" s="285"/>
      <c r="I105" s="38"/>
    </row>
    <row r="106" spans="2:16" ht="16.2" thickBot="1">
      <c r="B106" s="281"/>
      <c r="C106" s="286"/>
      <c r="D106" s="287"/>
      <c r="E106" s="286"/>
      <c r="F106" s="286"/>
      <c r="G106" s="287"/>
      <c r="H106" s="286"/>
      <c r="I106" s="38"/>
      <c r="J106" s="263"/>
      <c r="K106" s="263"/>
      <c r="L106" s="263"/>
      <c r="M106" s="263"/>
      <c r="N106" s="263"/>
      <c r="O106" s="263"/>
      <c r="P106" s="263"/>
    </row>
    <row r="107" spans="2:16" ht="15" thickBot="1">
      <c r="I107" s="38"/>
      <c r="J107" s="450" t="s">
        <v>422</v>
      </c>
      <c r="K107" s="419" t="s">
        <v>102</v>
      </c>
      <c r="L107" s="420"/>
      <c r="M107" s="421"/>
      <c r="N107" s="436" t="s">
        <v>22</v>
      </c>
      <c r="O107" s="437"/>
      <c r="P107" s="438"/>
    </row>
    <row r="108" spans="2:16" ht="16.2" thickBot="1">
      <c r="B108" s="263" t="str">
        <f>'HOME PAGE'!H7</f>
        <v>YTD Ending 08-10-2025</v>
      </c>
      <c r="C108" s="263"/>
      <c r="D108" s="263"/>
      <c r="E108" s="263"/>
      <c r="F108" s="263"/>
      <c r="G108" s="263"/>
      <c r="H108" s="263"/>
      <c r="I108" s="38"/>
      <c r="J108" s="455"/>
      <c r="K108" s="294" t="s">
        <v>19</v>
      </c>
      <c r="L108" s="294" t="s">
        <v>25</v>
      </c>
      <c r="M108" s="294" t="s">
        <v>26</v>
      </c>
      <c r="N108" s="294" t="s">
        <v>19</v>
      </c>
      <c r="O108" s="294" t="s">
        <v>25</v>
      </c>
      <c r="P108" s="294" t="s">
        <v>26</v>
      </c>
    </row>
    <row r="109" spans="2:16" ht="15" thickBot="1">
      <c r="B109" s="453" t="s">
        <v>36</v>
      </c>
      <c r="C109" s="419" t="s">
        <v>102</v>
      </c>
      <c r="D109" s="420"/>
      <c r="E109" s="421"/>
      <c r="F109" s="434" t="s">
        <v>22</v>
      </c>
      <c r="G109" s="435"/>
      <c r="H109" s="435"/>
      <c r="I109" s="38"/>
      <c r="J109" s="315" t="s">
        <v>422</v>
      </c>
      <c r="K109" s="316">
        <f>'DMI SR Data'!C192</f>
        <v>417100933.44602627</v>
      </c>
      <c r="L109" s="316">
        <f>'DMI SR Data'!D192</f>
        <v>31245447.037961543</v>
      </c>
      <c r="M109" s="317">
        <f>'DMI SR Data'!E192</f>
        <v>8.0977070790999861E-2</v>
      </c>
      <c r="N109" s="316">
        <f>'DMI SR Data'!F192</f>
        <v>1269847301.0575118</v>
      </c>
      <c r="O109" s="316">
        <f>'DMI SR Data'!G192</f>
        <v>138796946.76966238</v>
      </c>
      <c r="P109" s="318">
        <f>'DMI SR Data'!H192</f>
        <v>0.12271509066194847</v>
      </c>
    </row>
    <row r="110" spans="2:16" ht="15" thickBot="1">
      <c r="B110" s="454"/>
      <c r="C110" s="294" t="s">
        <v>19</v>
      </c>
      <c r="D110" s="294" t="s">
        <v>25</v>
      </c>
      <c r="E110" s="294" t="s">
        <v>26</v>
      </c>
      <c r="F110" s="294" t="s">
        <v>19</v>
      </c>
      <c r="G110" s="294" t="s">
        <v>25</v>
      </c>
      <c r="H110" s="294" t="s">
        <v>26</v>
      </c>
      <c r="I110" s="38"/>
      <c r="J110" s="98" t="s">
        <v>388</v>
      </c>
      <c r="K110" s="298">
        <f>'DMI SR Data'!C193</f>
        <v>115113464.72357941</v>
      </c>
      <c r="L110" s="299">
        <f>'DMI SR Data'!D193</f>
        <v>9092341.089283973</v>
      </c>
      <c r="M110" s="300">
        <f>'DMI SR Data'!E193</f>
        <v>8.5759712570550484E-2</v>
      </c>
      <c r="N110" s="299">
        <f>'DMI SR Data'!F193</f>
        <v>336360381.56700277</v>
      </c>
      <c r="O110" s="299">
        <f>'DMI SR Data'!G193</f>
        <v>38681679.589843869</v>
      </c>
      <c r="P110" s="301">
        <f>'DMI SR Data'!H193</f>
        <v>0.12994439754313342</v>
      </c>
    </row>
    <row r="111" spans="2:16" ht="15" thickBot="1">
      <c r="B111" s="315" t="s">
        <v>423</v>
      </c>
      <c r="C111" s="316">
        <f>'DMI SR Data'!C198</f>
        <v>111798261.99665973</v>
      </c>
      <c r="D111" s="316">
        <f>'DMI SR Data'!D198</f>
        <v>12197386.758913606</v>
      </c>
      <c r="E111" s="317">
        <f>'DMI SR Data'!E198</f>
        <v>0.12246264633517112</v>
      </c>
      <c r="F111" s="316">
        <f>'DMI SR Data'!F198</f>
        <v>308748182.89371473</v>
      </c>
      <c r="G111" s="316">
        <f>'DMI SR Data'!G198</f>
        <v>43995716.577025592</v>
      </c>
      <c r="H111" s="317">
        <f>'DMI SR Data'!H198</f>
        <v>0.16617679596759338</v>
      </c>
      <c r="I111" s="38"/>
      <c r="J111" s="98" t="s">
        <v>390</v>
      </c>
      <c r="K111" s="298">
        <f>'DMI SR Data'!C194</f>
        <v>90677427.775251612</v>
      </c>
      <c r="L111" s="299">
        <f>'DMI SR Data'!D194</f>
        <v>6558852.8777630031</v>
      </c>
      <c r="M111" s="300">
        <f>'DMI SR Data'!E194</f>
        <v>7.7971516823198347E-2</v>
      </c>
      <c r="N111" s="299">
        <f>'DMI SR Data'!F194</f>
        <v>279270834.36311984</v>
      </c>
      <c r="O111" s="299">
        <f>'DMI SR Data'!G194</f>
        <v>31579057.727599472</v>
      </c>
      <c r="P111" s="301">
        <f>'DMI SR Data'!H194</f>
        <v>0.12749336355267138</v>
      </c>
    </row>
    <row r="112" spans="2:16">
      <c r="B112" s="98" t="s">
        <v>387</v>
      </c>
      <c r="C112" s="93">
        <f>'DMI SR Data'!C199</f>
        <v>99923967.445380732</v>
      </c>
      <c r="D112" s="93">
        <f>'DMI SR Data'!D199</f>
        <v>10964809.383320764</v>
      </c>
      <c r="E112" s="223">
        <f>'DMI SR Data'!E199</f>
        <v>0.12325666769093586</v>
      </c>
      <c r="F112" s="93">
        <f>'DMI SR Data'!F199</f>
        <v>276570030.60041457</v>
      </c>
      <c r="G112" s="93">
        <f>'DMI SR Data'!G199</f>
        <v>39524409.612188041</v>
      </c>
      <c r="H112" s="223">
        <f>'DMI SR Data'!H199</f>
        <v>0.16673756489326214</v>
      </c>
      <c r="I112" s="38"/>
      <c r="J112" s="98" t="s">
        <v>391</v>
      </c>
      <c r="K112" s="298">
        <f>'DMI SR Data'!C195</f>
        <v>148814308.27692321</v>
      </c>
      <c r="L112" s="299">
        <f>'DMI SR Data'!D195</f>
        <v>10453661.177063882</v>
      </c>
      <c r="M112" s="300">
        <f>'DMI SR Data'!E195</f>
        <v>7.5553717015497471E-2</v>
      </c>
      <c r="N112" s="299">
        <f>'DMI SR Data'!F195</f>
        <v>468556094.05965132</v>
      </c>
      <c r="O112" s="299">
        <f>'DMI SR Data'!G195</f>
        <v>47295131.410054684</v>
      </c>
      <c r="P112" s="301">
        <f>'DMI SR Data'!H195</f>
        <v>0.11227038725018203</v>
      </c>
    </row>
    <row r="113" spans="2:16" ht="15" thickBot="1">
      <c r="B113" s="99" t="s">
        <v>389</v>
      </c>
      <c r="C113" s="100">
        <f>'DMI SR Data'!C200</f>
        <v>11874294.551279193</v>
      </c>
      <c r="D113" s="100">
        <f>'DMI SR Data'!D200</f>
        <v>1232577.375593286</v>
      </c>
      <c r="E113" s="224">
        <f>'DMI SR Data'!E200</f>
        <v>0.11582504545501988</v>
      </c>
      <c r="F113" s="100">
        <f>'DMI SR Data'!F200</f>
        <v>32178152.293300256</v>
      </c>
      <c r="G113" s="100">
        <f>'DMI SR Data'!G200</f>
        <v>4471306.964837756</v>
      </c>
      <c r="H113" s="224">
        <f>'DMI SR Data'!H200</f>
        <v>0.1613791433788567</v>
      </c>
      <c r="I113" s="38"/>
      <c r="J113" s="98" t="s">
        <v>392</v>
      </c>
      <c r="K113" s="298">
        <f>'DMI SR Data'!C196</f>
        <v>9381986.3420434073</v>
      </c>
      <c r="L113" s="299">
        <f>'DMI SR Data'!D196</f>
        <v>816453.91029278003</v>
      </c>
      <c r="M113" s="300">
        <f>'DMI SR Data'!E196</f>
        <v>9.5318524189618045E-2</v>
      </c>
      <c r="N113" s="299">
        <f>'DMI SR Data'!F196</f>
        <v>27873760.501146708</v>
      </c>
      <c r="O113" s="299">
        <f>'DMI SR Data'!G196</f>
        <v>3406257.3318253122</v>
      </c>
      <c r="P113" s="301">
        <f>'DMI SR Data'!H196</f>
        <v>0.13921556720573972</v>
      </c>
    </row>
    <row r="114" spans="2:16" ht="15" thickBot="1">
      <c r="B114" s="38"/>
      <c r="C114" s="38"/>
      <c r="D114" s="45"/>
      <c r="E114" s="38"/>
      <c r="F114" s="38"/>
      <c r="G114" s="45"/>
      <c r="H114" s="38"/>
      <c r="I114" s="38"/>
      <c r="J114" s="99" t="s">
        <v>489</v>
      </c>
      <c r="K114" s="302">
        <f>'DMI SR Data'!C197</f>
        <v>53113746.328244746</v>
      </c>
      <c r="L114" s="303">
        <f>'DMI SR Data'!D197</f>
        <v>4324137.9835632443</v>
      </c>
      <c r="M114" s="304">
        <f>'DMI SR Data'!E197</f>
        <v>8.8628257743221125E-2</v>
      </c>
      <c r="N114" s="303">
        <f>'DMI SR Data'!F197</f>
        <v>157786230.56659135</v>
      </c>
      <c r="O114" s="303">
        <f>'DMI SR Data'!G197</f>
        <v>17834820.710339069</v>
      </c>
      <c r="P114" s="305">
        <f>'DMI SR Data'!H197</f>
        <v>0.12743580596049497</v>
      </c>
    </row>
    <row r="115" spans="2:16" ht="15" thickBot="1">
      <c r="B115" s="450" t="s">
        <v>37</v>
      </c>
      <c r="C115" s="419" t="s">
        <v>102</v>
      </c>
      <c r="D115" s="420"/>
      <c r="E115" s="421"/>
      <c r="F115" s="435" t="s">
        <v>22</v>
      </c>
      <c r="G115" s="435"/>
      <c r="H115" s="435"/>
      <c r="I115" s="38"/>
      <c r="J115" s="255"/>
      <c r="K115" s="293"/>
      <c r="L115" s="258"/>
      <c r="M115" s="293"/>
      <c r="N115" s="293"/>
      <c r="O115" s="258"/>
      <c r="P115" s="293"/>
    </row>
    <row r="116" spans="2:16" ht="15" thickBot="1">
      <c r="B116" s="451"/>
      <c r="C116" s="295" t="s">
        <v>19</v>
      </c>
      <c r="D116" s="295" t="s">
        <v>25</v>
      </c>
      <c r="E116" s="295" t="s">
        <v>26</v>
      </c>
      <c r="F116" s="295" t="s">
        <v>19</v>
      </c>
      <c r="G116" s="295" t="s">
        <v>25</v>
      </c>
      <c r="H116" s="295" t="s">
        <v>26</v>
      </c>
      <c r="I116" s="38"/>
      <c r="J116" s="464" t="s">
        <v>425</v>
      </c>
      <c r="K116" s="419" t="s">
        <v>102</v>
      </c>
      <c r="L116" s="420"/>
      <c r="M116" s="421"/>
      <c r="N116" s="463" t="s">
        <v>22</v>
      </c>
      <c r="O116" s="437"/>
      <c r="P116" s="438"/>
    </row>
    <row r="117" spans="2:16" ht="15" thickBot="1">
      <c r="B117" s="315" t="s">
        <v>424</v>
      </c>
      <c r="C117" s="316">
        <f>'DMI SR Data'!C145</f>
        <v>350077252.48361796</v>
      </c>
      <c r="D117" s="316">
        <f>'DMI SR Data'!D145</f>
        <v>35521912.051161349</v>
      </c>
      <c r="E117" s="317">
        <f>'DMI SR Data'!E145</f>
        <v>0.11292738505830216</v>
      </c>
      <c r="F117" s="316">
        <f>'DMI SR Data'!F145</f>
        <v>994660529.06263256</v>
      </c>
      <c r="G117" s="316">
        <f>'DMI SR Data'!G145</f>
        <v>132816211.63817644</v>
      </c>
      <c r="H117" s="318">
        <f>'DMI SR Data'!H145</f>
        <v>0.15410696450965261</v>
      </c>
      <c r="I117" s="38"/>
      <c r="J117" s="455"/>
      <c r="K117" s="295" t="s">
        <v>19</v>
      </c>
      <c r="L117" s="295" t="s">
        <v>25</v>
      </c>
      <c r="M117" s="295" t="s">
        <v>26</v>
      </c>
      <c r="N117" s="295" t="s">
        <v>19</v>
      </c>
      <c r="O117" s="295" t="s">
        <v>25</v>
      </c>
      <c r="P117" s="295" t="s">
        <v>26</v>
      </c>
    </row>
    <row r="118" spans="2:16" ht="15" thickBot="1">
      <c r="B118" s="322" t="s">
        <v>393</v>
      </c>
      <c r="C118" s="324">
        <f>'DMI SR Data'!C146</f>
        <v>23916355.203413054</v>
      </c>
      <c r="D118" s="325">
        <f>'DMI SR Data'!D146</f>
        <v>2002837.826200664</v>
      </c>
      <c r="E118" s="326">
        <f>'DMI SR Data'!E146</f>
        <v>9.1397368652619479E-2</v>
      </c>
      <c r="F118" s="325">
        <f>'DMI SR Data'!F146</f>
        <v>66972038.172965877</v>
      </c>
      <c r="G118" s="325">
        <f>'DMI SR Data'!G146</f>
        <v>7798910.2267436758</v>
      </c>
      <c r="H118" s="327">
        <f>'DMI SR Data'!H146</f>
        <v>0.13179817422921247</v>
      </c>
      <c r="I118" s="38"/>
      <c r="J118" s="315" t="s">
        <v>427</v>
      </c>
      <c r="K118" s="316">
        <f>'DMI SR Data'!C189</f>
        <v>48193763.539069951</v>
      </c>
      <c r="L118" s="316">
        <f>'DMI SR Data'!D189</f>
        <v>4961046.7493231073</v>
      </c>
      <c r="M118" s="317">
        <f>'DMI SR Data'!E189</f>
        <v>0.11475213953011805</v>
      </c>
      <c r="N118" s="316">
        <f>'DMI SR Data'!F189</f>
        <v>133137127.64051339</v>
      </c>
      <c r="O118" s="316">
        <f>'DMI SR Data'!G189</f>
        <v>18225399.683975443</v>
      </c>
      <c r="P118" s="318">
        <f>'DMI SR Data'!H189</f>
        <v>0.15860347771350786</v>
      </c>
    </row>
    <row r="119" spans="2:16">
      <c r="B119" s="98" t="s">
        <v>394</v>
      </c>
      <c r="C119" s="306">
        <f>'DMI SR Data'!C147</f>
        <v>24021022.289549861</v>
      </c>
      <c r="D119" s="279">
        <f>'DMI SR Data'!D147</f>
        <v>2251215.6699237451</v>
      </c>
      <c r="E119" s="307">
        <f>'DMI SR Data'!E147</f>
        <v>0.10340999850197147</v>
      </c>
      <c r="F119" s="279">
        <f>'DMI SR Data'!F147</f>
        <v>63112359.902873524</v>
      </c>
      <c r="G119" s="279">
        <f>'DMI SR Data'!G147</f>
        <v>8434873.1033115759</v>
      </c>
      <c r="H119" s="308">
        <f>'DMI SR Data'!H147</f>
        <v>0.15426592546640516</v>
      </c>
      <c r="I119" s="38"/>
      <c r="J119" s="98" t="s">
        <v>396</v>
      </c>
      <c r="K119" s="306">
        <f>'DMI SR Data'!C190</f>
        <v>15984735.936691483</v>
      </c>
      <c r="L119" s="279">
        <f>'DMI SR Data'!D190</f>
        <v>1508331.0747153088</v>
      </c>
      <c r="M119" s="307">
        <f>'DMI SR Data'!E190</f>
        <v>0.10419237988273605</v>
      </c>
      <c r="N119" s="279">
        <f>'DMI SR Data'!F190</f>
        <v>45346565.114179112</v>
      </c>
      <c r="O119" s="279">
        <f>'DMI SR Data'!G190</f>
        <v>5991646.8398721665</v>
      </c>
      <c r="P119" s="308">
        <f>'DMI SR Data'!H190</f>
        <v>0.15224645616362117</v>
      </c>
    </row>
    <row r="120" spans="2:16" ht="15" thickBot="1">
      <c r="B120" s="98" t="s">
        <v>426</v>
      </c>
      <c r="C120" s="306">
        <f>'DMI SR Data'!C148</f>
        <v>211746171.96802557</v>
      </c>
      <c r="D120" s="279">
        <f>'DMI SR Data'!D148</f>
        <v>23368806.573734313</v>
      </c>
      <c r="E120" s="307">
        <f>'DMI SR Data'!E148</f>
        <v>0.12405315535027915</v>
      </c>
      <c r="F120" s="279">
        <f>'DMI SR Data'!F148</f>
        <v>603063816.55453038</v>
      </c>
      <c r="G120" s="279">
        <f>'DMI SR Data'!G148</f>
        <v>86708528.65183115</v>
      </c>
      <c r="H120" s="308">
        <f>'DMI SR Data'!H148</f>
        <v>0.16792416129603052</v>
      </c>
      <c r="I120" s="38"/>
      <c r="J120" s="236" t="s">
        <v>397</v>
      </c>
      <c r="K120" s="309">
        <f>'DMI SR Data'!C191</f>
        <v>32209027.602378339</v>
      </c>
      <c r="L120" s="100">
        <f>'DMI SR Data'!D191</f>
        <v>3452715.6746078208</v>
      </c>
      <c r="M120" s="224">
        <f>'DMI SR Data'!E191</f>
        <v>0.12006809785901187</v>
      </c>
      <c r="N120" s="100">
        <f>'DMI SR Data'!F191</f>
        <v>87790562.526334271</v>
      </c>
      <c r="O120" s="100">
        <f>'DMI SR Data'!G191</f>
        <v>12233752.844103262</v>
      </c>
      <c r="P120" s="310">
        <f>'DMI SR Data'!H191</f>
        <v>0.16191462947621413</v>
      </c>
    </row>
    <row r="121" spans="2:16" ht="15" thickBot="1">
      <c r="B121" s="98" t="s">
        <v>395</v>
      </c>
      <c r="C121" s="306">
        <f>'DMI SR Data'!C149</f>
        <v>59613168.224490784</v>
      </c>
      <c r="D121" s="279">
        <f>'DMI SR Data'!D149</f>
        <v>5312385.480642058</v>
      </c>
      <c r="E121" s="307">
        <f>'DMI SR Data'!E149</f>
        <v>9.7832576478722177E-2</v>
      </c>
      <c r="F121" s="279">
        <f>'DMI SR Data'!F149</f>
        <v>176115868.71589938</v>
      </c>
      <c r="G121" s="279">
        <f>'DMI SR Data'!G149</f>
        <v>19717384.248792917</v>
      </c>
      <c r="H121" s="308">
        <f>'DMI SR Data'!H149</f>
        <v>0.12607145341577689</v>
      </c>
      <c r="I121" s="38"/>
      <c r="J121" s="255"/>
      <c r="K121" s="293"/>
      <c r="L121" s="258"/>
      <c r="M121" s="293"/>
      <c r="N121" s="293"/>
      <c r="O121" s="258"/>
      <c r="P121" s="293"/>
    </row>
    <row r="122" spans="2:16" ht="15" thickBot="1">
      <c r="B122" s="280" t="s">
        <v>428</v>
      </c>
      <c r="C122" s="306">
        <f>'DMI SR Data'!C150</f>
        <v>10116421.927333474</v>
      </c>
      <c r="D122" s="321">
        <f>'DMI SR Data'!D150</f>
        <v>888105.77521008253</v>
      </c>
      <c r="E122" s="300">
        <f>'DMI SR Data'!E150</f>
        <v>9.6237033990836302E-2</v>
      </c>
      <c r="F122" s="321">
        <f>'DMI SR Data'!F150</f>
        <v>28576487.595550179</v>
      </c>
      <c r="G122" s="321">
        <f>'DMI SR Data'!G150</f>
        <v>3691557.3212397099</v>
      </c>
      <c r="H122" s="301">
        <f>'DMI SR Data'!H150</f>
        <v>0.14834509402064211</v>
      </c>
      <c r="I122" s="38"/>
      <c r="J122" s="464" t="s">
        <v>429</v>
      </c>
      <c r="K122" s="419" t="s">
        <v>102</v>
      </c>
      <c r="L122" s="420"/>
      <c r="M122" s="421"/>
      <c r="N122" s="463" t="s">
        <v>22</v>
      </c>
      <c r="O122" s="437"/>
      <c r="P122" s="438"/>
    </row>
    <row r="123" spans="2:16" ht="15" thickBot="1">
      <c r="B123" s="280" t="s">
        <v>398</v>
      </c>
      <c r="C123" s="306">
        <f>'DMI SR Data'!C151</f>
        <v>5074614.9052020945</v>
      </c>
      <c r="D123" s="321">
        <f>'DMI SR Data'!D151</f>
        <v>374879.6420043027</v>
      </c>
      <c r="E123" s="300">
        <f>'DMI SR Data'!E151</f>
        <v>7.9766118942884295E-2</v>
      </c>
      <c r="F123" s="321">
        <f>'DMI SR Data'!F151</f>
        <v>14617156.599750971</v>
      </c>
      <c r="G123" s="321">
        <f>'DMI SR Data'!G151</f>
        <v>1609749.1301081292</v>
      </c>
      <c r="H123" s="301">
        <f>'DMI SR Data'!H151</f>
        <v>0.12375633913714319</v>
      </c>
      <c r="I123" s="38"/>
      <c r="J123" s="455"/>
      <c r="K123" s="295" t="s">
        <v>19</v>
      </c>
      <c r="L123" s="295" t="s">
        <v>25</v>
      </c>
      <c r="M123" s="295" t="s">
        <v>26</v>
      </c>
      <c r="N123" s="295" t="s">
        <v>19</v>
      </c>
      <c r="O123" s="295" t="s">
        <v>25</v>
      </c>
      <c r="P123" s="295" t="s">
        <v>26</v>
      </c>
    </row>
    <row r="124" spans="2:16" ht="15" thickBot="1">
      <c r="B124" s="323" t="s">
        <v>399</v>
      </c>
      <c r="C124" s="328">
        <f>'DMI SR Data'!C153</f>
        <v>319688224.40572548</v>
      </c>
      <c r="D124" s="329">
        <f>'DMI SR Data'!D153</f>
        <v>31609094.670223892</v>
      </c>
      <c r="E124" s="304">
        <f>'DMI SR Data'!E153</f>
        <v>0.10972365370322253</v>
      </c>
      <c r="F124" s="329">
        <f>'DMI SR Data'!F153</f>
        <v>879698732.93067777</v>
      </c>
      <c r="G124" s="329">
        <f>'DMI SR Data'!G153</f>
        <v>117398432.71887422</v>
      </c>
      <c r="H124" s="305">
        <f>'DMI SR Data'!H153</f>
        <v>0.15400549191211824</v>
      </c>
      <c r="I124" s="38"/>
      <c r="J124" s="315" t="s">
        <v>430</v>
      </c>
      <c r="K124" s="316">
        <f>'DMI SR Data'!C167</f>
        <v>153506477.98874447</v>
      </c>
      <c r="L124" s="316">
        <f>'DMI SR Data'!D167</f>
        <v>11196396.302800089</v>
      </c>
      <c r="M124" s="317">
        <f>'DMI SR Data'!E167</f>
        <v>7.8676058436314769E-2</v>
      </c>
      <c r="N124" s="316">
        <f>'DMI SR Data'!F167</f>
        <v>484213190.91996622</v>
      </c>
      <c r="O124" s="316">
        <f>'DMI SR Data'!G167</f>
        <v>49912094.977497756</v>
      </c>
      <c r="P124" s="317">
        <f>'DMI SR Data'!H167</f>
        <v>0.1149250956164052</v>
      </c>
    </row>
    <row r="125" spans="2:16" ht="15" thickBot="1">
      <c r="B125" s="217"/>
      <c r="C125" s="38"/>
      <c r="D125" s="45"/>
      <c r="E125" s="38"/>
      <c r="F125" s="38"/>
      <c r="G125" s="45"/>
      <c r="H125" s="38"/>
      <c r="I125" s="38"/>
      <c r="J125" s="98" t="s">
        <v>400</v>
      </c>
      <c r="K125" s="93">
        <f>'DMI SR Data'!C168</f>
        <v>38328861.336179808</v>
      </c>
      <c r="L125" s="93">
        <f>'DMI SR Data'!D168</f>
        <v>2774762.6806860194</v>
      </c>
      <c r="M125" s="223">
        <f>'DMI SR Data'!E168</f>
        <v>7.8043398247061607E-2</v>
      </c>
      <c r="N125" s="93">
        <f>'DMI SR Data'!F168</f>
        <v>121736350.23546545</v>
      </c>
      <c r="O125" s="93">
        <f>'DMI SR Data'!G168</f>
        <v>12868117.418113574</v>
      </c>
      <c r="P125" s="223">
        <f>'DMI SR Data'!H168</f>
        <v>0.11819901072246118</v>
      </c>
    </row>
    <row r="126" spans="2:16" ht="15" thickBot="1">
      <c r="B126" s="453" t="s">
        <v>134</v>
      </c>
      <c r="C126" s="419" t="s">
        <v>102</v>
      </c>
      <c r="D126" s="420"/>
      <c r="E126" s="421"/>
      <c r="F126" s="435" t="s">
        <v>22</v>
      </c>
      <c r="G126" s="435"/>
      <c r="H126" s="435"/>
      <c r="I126" s="38"/>
      <c r="J126" s="98" t="s">
        <v>401</v>
      </c>
      <c r="K126" s="93">
        <f>'DMI SR Data'!C169</f>
        <v>78192463.383649379</v>
      </c>
      <c r="L126" s="93">
        <f>'DMI SR Data'!D169</f>
        <v>5697851.1390744895</v>
      </c>
      <c r="M126" s="223">
        <f>'DMI SR Data'!E169</f>
        <v>7.859689103311103E-2</v>
      </c>
      <c r="N126" s="93">
        <f>'DMI SR Data'!F169</f>
        <v>248303984.95936534</v>
      </c>
      <c r="O126" s="93">
        <f>'DMI SR Data'!G169</f>
        <v>24819111.172818631</v>
      </c>
      <c r="P126" s="223">
        <f>'DMI SR Data'!H169</f>
        <v>0.11105499335281047</v>
      </c>
    </row>
    <row r="127" spans="2:16" ht="15" thickBot="1">
      <c r="B127" s="454"/>
      <c r="C127" s="295" t="s">
        <v>19</v>
      </c>
      <c r="D127" s="295" t="s">
        <v>25</v>
      </c>
      <c r="E127" s="295" t="s">
        <v>26</v>
      </c>
      <c r="F127" s="295" t="s">
        <v>19</v>
      </c>
      <c r="G127" s="295" t="s">
        <v>25</v>
      </c>
      <c r="H127" s="295" t="s">
        <v>26</v>
      </c>
      <c r="I127" s="38"/>
      <c r="J127" s="98" t="s">
        <v>403</v>
      </c>
      <c r="K127" s="93">
        <f>'DMI SR Data'!C170</f>
        <v>21627258.0250117</v>
      </c>
      <c r="L127" s="93">
        <f>'DMI SR Data'!D170</f>
        <v>1634809.0116658434</v>
      </c>
      <c r="M127" s="223">
        <f>'DMI SR Data'!E170</f>
        <v>8.177132329183559E-2</v>
      </c>
      <c r="N127" s="93">
        <f>'DMI SR Data'!F170</f>
        <v>65788607.008782551</v>
      </c>
      <c r="O127" s="93">
        <f>'DMI SR Data'!G170</f>
        <v>7390569.4749471694</v>
      </c>
      <c r="P127" s="223">
        <f>'DMI SR Data'!H170</f>
        <v>0.12655509991521768</v>
      </c>
    </row>
    <row r="128" spans="2:16" ht="15" thickBot="1">
      <c r="B128" s="315" t="s">
        <v>431</v>
      </c>
      <c r="C128" s="316">
        <f>'DMI SR Data'!C136</f>
        <v>423039393.88832146</v>
      </c>
      <c r="D128" s="316">
        <f>'DMI SR Data'!D136</f>
        <v>42902937.985316396</v>
      </c>
      <c r="E128" s="317">
        <f>'DMI SR Data'!E136</f>
        <v>0.11286194028247433</v>
      </c>
      <c r="F128" s="316">
        <f>'DMI SR Data'!F136</f>
        <v>1207765705.2842655</v>
      </c>
      <c r="G128" s="316">
        <f>'DMI SR Data'!G136</f>
        <v>168508198.22377872</v>
      </c>
      <c r="H128" s="317">
        <f>'DMI SR Data'!H136</f>
        <v>0.16214287323302562</v>
      </c>
      <c r="I128" s="38"/>
      <c r="J128" s="98" t="s">
        <v>405</v>
      </c>
      <c r="K128" s="93">
        <f>'DMI SR Data'!C171</f>
        <v>8971446.9866071492</v>
      </c>
      <c r="L128" s="93">
        <f>'DMI SR Data'!D171</f>
        <v>590010.18430883251</v>
      </c>
      <c r="M128" s="223">
        <f>'DMI SR Data'!E171</f>
        <v>7.0394873602941541E-2</v>
      </c>
      <c r="N128" s="93">
        <f>'DMI SR Data'!F171</f>
        <v>28356355.852429036</v>
      </c>
      <c r="O128" s="93">
        <f>'DMI SR Data'!G171</f>
        <v>2445595.5078454763</v>
      </c>
      <c r="P128" s="223">
        <f>'DMI SR Data'!H171</f>
        <v>9.4385323908748542E-2</v>
      </c>
    </row>
    <row r="129" spans="2:16" ht="15" thickBot="1">
      <c r="B129" s="98" t="s">
        <v>402</v>
      </c>
      <c r="C129" s="93">
        <f>'DMI SR Data'!C137</f>
        <v>31649173.905987855</v>
      </c>
      <c r="D129" s="93">
        <f>'DMI SR Data'!D137</f>
        <v>3028764.495282352</v>
      </c>
      <c r="E129" s="223">
        <f>'DMI SR Data'!E137</f>
        <v>0.10582533784961995</v>
      </c>
      <c r="F129" s="93">
        <f>'DMI SR Data'!F137</f>
        <v>87174991.921264872</v>
      </c>
      <c r="G129" s="93">
        <f>'DMI SR Data'!G137</f>
        <v>12030194.547271058</v>
      </c>
      <c r="H129" s="223">
        <f>'DMI SR Data'!H137</f>
        <v>0.16009351236116953</v>
      </c>
      <c r="I129" s="38"/>
      <c r="J129" s="99" t="s">
        <v>407</v>
      </c>
      <c r="K129" s="100">
        <f>'DMI SR Data'!C172</f>
        <v>6386448.2572973203</v>
      </c>
      <c r="L129" s="100">
        <f>'DMI SR Data'!D172</f>
        <v>498963.28706559446</v>
      </c>
      <c r="M129" s="224">
        <f>'DMI SR Data'!E172</f>
        <v>8.4749819250231687E-2</v>
      </c>
      <c r="N129" s="100">
        <f>'DMI SR Data'!F172</f>
        <v>20027892.86392374</v>
      </c>
      <c r="O129" s="100">
        <f>'DMI SR Data'!G172</f>
        <v>2388701.4037727788</v>
      </c>
      <c r="P129" s="224">
        <f>'DMI SR Data'!H172</f>
        <v>0.13542011883986521</v>
      </c>
    </row>
    <row r="130" spans="2:16" ht="15" thickBot="1">
      <c r="B130" s="98" t="s">
        <v>404</v>
      </c>
      <c r="C130" s="93">
        <f>'DMI SR Data'!C138</f>
        <v>78859465.53024599</v>
      </c>
      <c r="D130" s="93">
        <f>'DMI SR Data'!D138</f>
        <v>7815561.3875286281</v>
      </c>
      <c r="E130" s="223">
        <f>'DMI SR Data'!E138</f>
        <v>0.11001030252825419</v>
      </c>
      <c r="F130" s="93">
        <f>'DMI SR Data'!F138</f>
        <v>224418260.12854916</v>
      </c>
      <c r="G130" s="93">
        <f>'DMI SR Data'!G138</f>
        <v>30081326.684056967</v>
      </c>
      <c r="H130" s="223">
        <f>'DMI SR Data'!H138</f>
        <v>0.15478955106929787</v>
      </c>
      <c r="I130" s="38"/>
      <c r="J130" s="255"/>
      <c r="K130" s="293"/>
      <c r="L130" s="258"/>
      <c r="M130" s="293"/>
      <c r="N130" s="293"/>
      <c r="O130" s="258"/>
      <c r="P130" s="293"/>
    </row>
    <row r="131" spans="2:16" ht="15" thickBot="1">
      <c r="B131" s="98" t="s">
        <v>406</v>
      </c>
      <c r="C131" s="93">
        <f>'DMI SR Data'!C139</f>
        <v>32576816.947798852</v>
      </c>
      <c r="D131" s="93">
        <f>'DMI SR Data'!D139</f>
        <v>3823334.3406421691</v>
      </c>
      <c r="E131" s="223">
        <f>'DMI SR Data'!E139</f>
        <v>0.1329694351421121</v>
      </c>
      <c r="F131" s="93">
        <f>'DMI SR Data'!F139</f>
        <v>89413536.250477806</v>
      </c>
      <c r="G131" s="93">
        <f>'DMI SR Data'!G139</f>
        <v>13444498.998598412</v>
      </c>
      <c r="H131" s="223">
        <f>'DMI SR Data'!H139</f>
        <v>0.17697340238790257</v>
      </c>
      <c r="I131" s="38"/>
      <c r="J131" s="464" t="s">
        <v>432</v>
      </c>
      <c r="K131" s="419" t="s">
        <v>102</v>
      </c>
      <c r="L131" s="420"/>
      <c r="M131" s="421"/>
      <c r="N131" s="463" t="s">
        <v>22</v>
      </c>
      <c r="O131" s="437"/>
      <c r="P131" s="438"/>
    </row>
    <row r="132" spans="2:16" ht="15" thickBot="1">
      <c r="B132" s="98" t="s">
        <v>267</v>
      </c>
      <c r="C132" s="93">
        <f>'DMI SR Data'!C140</f>
        <v>14159541.292381542</v>
      </c>
      <c r="D132" s="93">
        <f>'DMI SR Data'!D140</f>
        <v>1359600.4699546676</v>
      </c>
      <c r="E132" s="223">
        <f>'DMI SR Data'!E140</f>
        <v>0.10621927779326146</v>
      </c>
      <c r="F132" s="93">
        <f>'DMI SR Data'!F140</f>
        <v>37610216.867723726</v>
      </c>
      <c r="G132" s="93">
        <f>'DMI SR Data'!G140</f>
        <v>4829125.1966058984</v>
      </c>
      <c r="H132" s="223">
        <f>'DMI SR Data'!H140</f>
        <v>0.14731434953585323</v>
      </c>
      <c r="I132" s="38"/>
      <c r="J132" s="455"/>
      <c r="K132" s="295" t="s">
        <v>19</v>
      </c>
      <c r="L132" s="295" t="s">
        <v>25</v>
      </c>
      <c r="M132" s="295" t="s">
        <v>26</v>
      </c>
      <c r="N132" s="295" t="s">
        <v>19</v>
      </c>
      <c r="O132" s="295" t="s">
        <v>25</v>
      </c>
      <c r="P132" s="295" t="s">
        <v>26</v>
      </c>
    </row>
    <row r="133" spans="2:16" ht="15" thickBot="1">
      <c r="B133" s="98" t="s">
        <v>408</v>
      </c>
      <c r="C133" s="93">
        <f>'DMI SR Data'!C141</f>
        <v>89399235.705941498</v>
      </c>
      <c r="D133" s="93">
        <f>'DMI SR Data'!D141</f>
        <v>9064639.571030885</v>
      </c>
      <c r="E133" s="223">
        <f>'DMI SR Data'!E141</f>
        <v>0.11283606325484107</v>
      </c>
      <c r="F133" s="93">
        <f>'DMI SR Data'!F141</f>
        <v>260842537.96035901</v>
      </c>
      <c r="G133" s="93">
        <f>'DMI SR Data'!G141</f>
        <v>37903114.763660729</v>
      </c>
      <c r="H133" s="223">
        <f>'DMI SR Data'!H141</f>
        <v>0.17001530828497305</v>
      </c>
      <c r="J133" s="315" t="s">
        <v>433</v>
      </c>
      <c r="K133" s="316">
        <f>'DMI SR Data'!C164</f>
        <v>88279341.288731068</v>
      </c>
      <c r="L133" s="316">
        <f>'DMI SR Data'!D164</f>
        <v>8929990.7190217823</v>
      </c>
      <c r="M133" s="317">
        <f>'DMI SR Data'!E164</f>
        <v>0.11254018659140362</v>
      </c>
      <c r="N133" s="316">
        <f>'DMI SR Data'!F164</f>
        <v>246043903.84143859</v>
      </c>
      <c r="O133" s="316">
        <f>'DMI SR Data'!G164</f>
        <v>31047802.097770303</v>
      </c>
      <c r="P133" s="318">
        <f>'DMI SR Data'!H164</f>
        <v>0.14441100022728515</v>
      </c>
    </row>
    <row r="134" spans="2:16">
      <c r="B134" s="98" t="s">
        <v>269</v>
      </c>
      <c r="C134" s="93">
        <f>'DMI SR Data'!C142</f>
        <v>42395178.331380941</v>
      </c>
      <c r="D134" s="93">
        <f>'DMI SR Data'!D142</f>
        <v>4386277.1867897436</v>
      </c>
      <c r="E134" s="223">
        <f>'DMI SR Data'!E142</f>
        <v>0.11540131534199659</v>
      </c>
      <c r="F134" s="93">
        <f>'DMI SR Data'!F142</f>
        <v>122070916.57327572</v>
      </c>
      <c r="G134" s="93">
        <f>'DMI SR Data'!G142</f>
        <v>18136761.849247143</v>
      </c>
      <c r="H134" s="223">
        <f>'DMI SR Data'!H142</f>
        <v>0.1745024231678684</v>
      </c>
      <c r="J134" s="98" t="s">
        <v>411</v>
      </c>
      <c r="K134" s="306">
        <f>'DMI SR Data'!C165</f>
        <v>25581333.915990442</v>
      </c>
      <c r="L134" s="279">
        <f>'DMI SR Data'!D165</f>
        <v>2676065.7937416472</v>
      </c>
      <c r="M134" s="307">
        <f>'DMI SR Data'!E165</f>
        <v>0.11683189122515787</v>
      </c>
      <c r="N134" s="279">
        <f>'DMI SR Data'!F165</f>
        <v>71788322.525427088</v>
      </c>
      <c r="O134" s="279">
        <f>'DMI SR Data'!G165</f>
        <v>9454392.3784503192</v>
      </c>
      <c r="P134" s="308">
        <f>'DMI SR Data'!H165</f>
        <v>0.15167329183572845</v>
      </c>
    </row>
    <row r="135" spans="2:16" ht="15" thickBot="1">
      <c r="B135" s="98" t="s">
        <v>409</v>
      </c>
      <c r="C135" s="93">
        <f>'DMI SR Data'!C143</f>
        <v>52805457.10908024</v>
      </c>
      <c r="D135" s="93">
        <f>'DMI SR Data'!D143</f>
        <v>5642393.2654876411</v>
      </c>
      <c r="E135" s="223">
        <f>'DMI SR Data'!E143</f>
        <v>0.11963585071995267</v>
      </c>
      <c r="F135" s="93">
        <f>'DMI SR Data'!F143</f>
        <v>147471738.15954071</v>
      </c>
      <c r="G135" s="93">
        <f>'DMI SR Data'!G143</f>
        <v>20235319.395967528</v>
      </c>
      <c r="H135" s="223">
        <f>'DMI SR Data'!H143</f>
        <v>0.15903716555845682</v>
      </c>
      <c r="J135" s="99" t="s">
        <v>412</v>
      </c>
      <c r="K135" s="309">
        <f>'DMI SR Data'!C166</f>
        <v>62698007.372740217</v>
      </c>
      <c r="L135" s="100">
        <f>'DMI SR Data'!D166</f>
        <v>6253924.9252800047</v>
      </c>
      <c r="M135" s="224">
        <f>'DMI SR Data'!E166</f>
        <v>0.11079859312269517</v>
      </c>
      <c r="N135" s="100">
        <f>'DMI SR Data'!F166</f>
        <v>174255581.31601146</v>
      </c>
      <c r="O135" s="100">
        <f>'DMI SR Data'!G166</f>
        <v>21593409.71931988</v>
      </c>
      <c r="P135" s="310">
        <f>'DMI SR Data'!H166</f>
        <v>0.14144571306352255</v>
      </c>
    </row>
    <row r="136" spans="2:16" ht="15" thickBot="1">
      <c r="B136" s="99" t="s">
        <v>410</v>
      </c>
      <c r="C136" s="100">
        <f>'DMI SR Data'!C144</f>
        <v>81194525.065537214</v>
      </c>
      <c r="D136" s="100">
        <f>'DMI SR Data'!D144</f>
        <v>7782367.2685972154</v>
      </c>
      <c r="E136" s="224">
        <f>'DMI SR Data'!E144</f>
        <v>0.10600924291209983</v>
      </c>
      <c r="F136" s="100">
        <f>'DMI SR Data'!F144</f>
        <v>238763507.42307445</v>
      </c>
      <c r="G136" s="100">
        <f>'DMI SR Data'!G144</f>
        <v>31847856.788370818</v>
      </c>
      <c r="H136" s="224">
        <f>'DMI SR Data'!H144</f>
        <v>0.15391709950735516</v>
      </c>
      <c r="J136" s="281"/>
      <c r="K136" s="75"/>
      <c r="L136" s="75"/>
      <c r="M136" s="285"/>
      <c r="N136" s="75"/>
      <c r="O136" s="75"/>
      <c r="P136" s="285"/>
    </row>
    <row r="137" spans="2:16" ht="15" thickBot="1">
      <c r="B137" s="217"/>
      <c r="C137" s="38"/>
      <c r="D137" s="45"/>
      <c r="E137" s="38"/>
      <c r="F137" s="38"/>
      <c r="G137" s="45"/>
      <c r="H137" s="38"/>
      <c r="J137" s="458" t="s">
        <v>434</v>
      </c>
      <c r="K137" s="460" t="s">
        <v>58</v>
      </c>
      <c r="L137" s="461"/>
      <c r="M137" s="462"/>
      <c r="N137" s="460" t="s">
        <v>22</v>
      </c>
      <c r="O137" s="461"/>
      <c r="P137" s="462"/>
    </row>
    <row r="138" spans="2:16" ht="15" thickBot="1">
      <c r="B138" s="465" t="s">
        <v>38</v>
      </c>
      <c r="C138" s="419" t="s">
        <v>102</v>
      </c>
      <c r="D138" s="420"/>
      <c r="E138" s="421"/>
      <c r="F138" s="435" t="s">
        <v>22</v>
      </c>
      <c r="G138" s="435"/>
      <c r="H138" s="435"/>
      <c r="J138" s="459"/>
      <c r="K138" s="296" t="s">
        <v>19</v>
      </c>
      <c r="L138" s="381" t="s">
        <v>25</v>
      </c>
      <c r="M138" s="381" t="s">
        <v>26</v>
      </c>
      <c r="N138" s="380" t="s">
        <v>19</v>
      </c>
      <c r="O138" s="380" t="s">
        <v>25</v>
      </c>
      <c r="P138" s="297" t="s">
        <v>26</v>
      </c>
    </row>
    <row r="139" spans="2:16" ht="15" thickBot="1">
      <c r="B139" s="466"/>
      <c r="C139" s="295" t="s">
        <v>19</v>
      </c>
      <c r="D139" s="295" t="s">
        <v>25</v>
      </c>
      <c r="E139" s="295" t="s">
        <v>26</v>
      </c>
      <c r="F139" s="295" t="s">
        <v>19</v>
      </c>
      <c r="G139" s="295" t="s">
        <v>25</v>
      </c>
      <c r="H139" s="295" t="s">
        <v>26</v>
      </c>
      <c r="J139" s="315" t="s">
        <v>148</v>
      </c>
      <c r="K139" s="316">
        <f>'DMI SR Data'!C175</f>
        <v>222871671.27406862</v>
      </c>
      <c r="L139" s="316">
        <f>'DMI SR Data'!D175</f>
        <v>17370908.038719833</v>
      </c>
      <c r="M139" s="317">
        <f>'DMI SR Data'!E175</f>
        <v>8.4529652178594983E-2</v>
      </c>
      <c r="N139" s="316">
        <f>'DMI SR Data'!F175</f>
        <v>620555551.97739112</v>
      </c>
      <c r="O139" s="316">
        <f>'DMI SR Data'!G175</f>
        <v>72156476.654332399</v>
      </c>
      <c r="P139" s="318">
        <f>'DMI SR Data'!H175</f>
        <v>0.13157658337010403</v>
      </c>
    </row>
    <row r="140" spans="2:16" ht="15" thickBot="1">
      <c r="B140" s="319" t="s">
        <v>435</v>
      </c>
      <c r="C140" s="316">
        <f>'DMI SR Data'!C153</f>
        <v>319688224.40572548</v>
      </c>
      <c r="D140" s="316">
        <f>'DMI SR Data'!D153</f>
        <v>31609094.670223892</v>
      </c>
      <c r="E140" s="317">
        <f>'DMI SR Data'!E153</f>
        <v>0.10972365370322253</v>
      </c>
      <c r="F140" s="316">
        <f>'DMI SR Data'!F153</f>
        <v>879698732.93067777</v>
      </c>
      <c r="G140" s="316">
        <f>'DMI SR Data'!G153</f>
        <v>117398432.71887422</v>
      </c>
      <c r="H140" s="318">
        <f>'DMI SR Data'!H153</f>
        <v>0.15400549191211824</v>
      </c>
      <c r="J140" s="383" t="s">
        <v>488</v>
      </c>
      <c r="K140" s="328">
        <f>'DMI SR Data'!C176</f>
        <v>222871671.27406868</v>
      </c>
      <c r="L140" s="238">
        <f>'DMI SR Data'!D176</f>
        <v>17370908.038719833</v>
      </c>
      <c r="M140" s="239">
        <f>'DMI SR Data'!E176</f>
        <v>8.4529652178594955E-2</v>
      </c>
      <c r="N140" s="238">
        <f>'DMI SR Data'!F176</f>
        <v>620555551.977391</v>
      </c>
      <c r="O140" s="238">
        <f>'DMI SR Data'!G176</f>
        <v>72156476.654332042</v>
      </c>
      <c r="P140" s="240">
        <f>'DMI SR Data'!H176</f>
        <v>0.13157658337010333</v>
      </c>
    </row>
    <row r="141" spans="2:16">
      <c r="B141" s="282" t="s">
        <v>413</v>
      </c>
      <c r="C141" s="306">
        <f>'DMI SR Data'!C154</f>
        <v>18892846.020309016</v>
      </c>
      <c r="D141" s="279">
        <f>'DMI SR Data'!D154</f>
        <v>1976207.3725419156</v>
      </c>
      <c r="E141" s="307">
        <f>'DMI SR Data'!E154</f>
        <v>0.11682033373709047</v>
      </c>
      <c r="F141" s="279">
        <f>'DMI SR Data'!F154</f>
        <v>49905253.12200781</v>
      </c>
      <c r="G141" s="279">
        <f>'DMI SR Data'!G154</f>
        <v>7081091.5932849199</v>
      </c>
      <c r="H141" s="308">
        <f>'DMI SR Data'!H154</f>
        <v>0.1653527200651789</v>
      </c>
      <c r="L141" s="22"/>
      <c r="O141" s="22"/>
    </row>
    <row r="142" spans="2:16">
      <c r="B142" s="282" t="s">
        <v>414</v>
      </c>
      <c r="C142" s="306">
        <f>'DMI SR Data'!C155</f>
        <v>101117628.37796599</v>
      </c>
      <c r="D142" s="279">
        <f>'DMI SR Data'!D155</f>
        <v>9716555.2802455425</v>
      </c>
      <c r="E142" s="307">
        <f>'DMI SR Data'!E155</f>
        <v>0.10630679652805822</v>
      </c>
      <c r="F142" s="279">
        <f>'DMI SR Data'!F155</f>
        <v>285616478.89597017</v>
      </c>
      <c r="G142" s="279">
        <f>'DMI SR Data'!G155</f>
        <v>37681953.84078449</v>
      </c>
      <c r="H142" s="308">
        <f>'DMI SR Data'!H155</f>
        <v>0.15198348770667247</v>
      </c>
      <c r="L142" s="22"/>
      <c r="O142" s="22"/>
    </row>
    <row r="143" spans="2:16">
      <c r="B143" s="282" t="s">
        <v>415</v>
      </c>
      <c r="C143" s="306">
        <f>'DMI SR Data'!C156</f>
        <v>28650090.13152644</v>
      </c>
      <c r="D143" s="279">
        <f>'DMI SR Data'!D156</f>
        <v>2870209.8740496784</v>
      </c>
      <c r="E143" s="307">
        <f>'DMI SR Data'!E156</f>
        <v>0.11133526786716751</v>
      </c>
      <c r="F143" s="279">
        <f>'DMI SR Data'!F156</f>
        <v>77354758.822182402</v>
      </c>
      <c r="G143" s="279">
        <f>'DMI SR Data'!G156</f>
        <v>10299301.330538824</v>
      </c>
      <c r="H143" s="308">
        <f>'DMI SR Data'!H156</f>
        <v>0.15359378215892897</v>
      </c>
      <c r="L143" s="22"/>
      <c r="O143" s="22"/>
    </row>
    <row r="144" spans="2:16" ht="15" thickBot="1">
      <c r="B144" s="282" t="s">
        <v>416</v>
      </c>
      <c r="C144" s="306">
        <f>'DMI SR Data'!C157</f>
        <v>24137905.858871032</v>
      </c>
      <c r="D144" s="279">
        <f>'DMI SR Data'!D157</f>
        <v>2638054.5522285774</v>
      </c>
      <c r="E144" s="307">
        <f>'DMI SR Data'!E157</f>
        <v>0.12270106032842847</v>
      </c>
      <c r="F144" s="279">
        <f>'DMI SR Data'!F157</f>
        <v>64373550.824008971</v>
      </c>
      <c r="G144" s="279">
        <f>'DMI SR Data'!G157</f>
        <v>9279070.5753865093</v>
      </c>
      <c r="H144" s="308">
        <f>'DMI SR Data'!H157</f>
        <v>0.16842105658340456</v>
      </c>
      <c r="J144" s="255"/>
      <c r="K144" s="255"/>
      <c r="L144" s="258"/>
      <c r="M144" s="255"/>
      <c r="N144" s="255"/>
      <c r="O144" s="258"/>
      <c r="P144" s="255"/>
    </row>
    <row r="145" spans="2:16" ht="15" thickBot="1">
      <c r="B145" s="282" t="s">
        <v>417</v>
      </c>
      <c r="C145" s="306">
        <f>'DMI SR Data'!C158</f>
        <v>57742359.497497097</v>
      </c>
      <c r="D145" s="279">
        <f>'DMI SR Data'!D158</f>
        <v>5494957.0707377866</v>
      </c>
      <c r="E145" s="307">
        <f>'DMI SR Data'!E158</f>
        <v>0.10517187105025264</v>
      </c>
      <c r="F145" s="279">
        <f>'DMI SR Data'!F158</f>
        <v>162034818.03171843</v>
      </c>
      <c r="G145" s="279">
        <f>'DMI SR Data'!G158</f>
        <v>20637135.743097335</v>
      </c>
      <c r="H145" s="308">
        <f>'DMI SR Data'!H158</f>
        <v>0.14595101849670203</v>
      </c>
      <c r="J145" s="464" t="s">
        <v>39</v>
      </c>
      <c r="K145" s="419" t="s">
        <v>102</v>
      </c>
      <c r="L145" s="420"/>
      <c r="M145" s="421"/>
      <c r="N145" s="463" t="s">
        <v>22</v>
      </c>
      <c r="O145" s="437"/>
      <c r="P145" s="438"/>
    </row>
    <row r="146" spans="2:16" ht="15" thickBot="1">
      <c r="B146" s="282" t="s">
        <v>418</v>
      </c>
      <c r="C146" s="306">
        <f>'DMI SR Data'!C159</f>
        <v>48219939.063556358</v>
      </c>
      <c r="D146" s="279">
        <f>'DMI SR Data'!D159</f>
        <v>4788244.6252686307</v>
      </c>
      <c r="E146" s="307">
        <f>'DMI SR Data'!E159</f>
        <v>0.11024770475101466</v>
      </c>
      <c r="F146" s="279">
        <f>'DMI SR Data'!F159</f>
        <v>128491483.53715065</v>
      </c>
      <c r="G146" s="279">
        <f>'DMI SR Data'!G159</f>
        <v>17250582.903084934</v>
      </c>
      <c r="H146" s="308">
        <f>'DMI SR Data'!H159</f>
        <v>0.15507410318289191</v>
      </c>
      <c r="J146" s="455"/>
      <c r="K146" s="257" t="s">
        <v>19</v>
      </c>
      <c r="L146" s="257" t="s">
        <v>25</v>
      </c>
      <c r="M146" s="257" t="s">
        <v>26</v>
      </c>
      <c r="N146" s="257" t="s">
        <v>19</v>
      </c>
      <c r="O146" s="257" t="s">
        <v>25</v>
      </c>
      <c r="P146" s="257" t="s">
        <v>26</v>
      </c>
    </row>
    <row r="147" spans="2:16" ht="15" thickBot="1">
      <c r="B147" s="282" t="s">
        <v>419</v>
      </c>
      <c r="C147" s="306">
        <f>'DMI SR Data'!C160</f>
        <v>17933923.411073558</v>
      </c>
      <c r="D147" s="279">
        <f>'DMI SR Data'!D160</f>
        <v>1824841.4745245166</v>
      </c>
      <c r="E147" s="307">
        <f>'DMI SR Data'!E160</f>
        <v>0.11328029006943162</v>
      </c>
      <c r="F147" s="279">
        <f>'DMI SR Data'!F160</f>
        <v>49299809.942164794</v>
      </c>
      <c r="G147" s="279">
        <f>'DMI SR Data'!G160</f>
        <v>6664530.8039093241</v>
      </c>
      <c r="H147" s="308">
        <f>'DMI SR Data'!H160</f>
        <v>0.15631493304636121</v>
      </c>
      <c r="J147" s="315" t="s">
        <v>436</v>
      </c>
      <c r="K147" s="316">
        <f>'DMI SR Data'!C173</f>
        <v>301390350.85572833</v>
      </c>
      <c r="L147" s="316">
        <f>'DMI SR Data'!D173</f>
        <v>25677907.879008889</v>
      </c>
      <c r="M147" s="317">
        <f>'DMI SR Data'!E173</f>
        <v>9.3132930823789761E-2</v>
      </c>
      <c r="N147" s="316">
        <f>'DMI SR Data'!F173</f>
        <v>887448570.07708681</v>
      </c>
      <c r="O147" s="316">
        <f>'DMI SR Data'!G173</f>
        <v>107606576.0720253</v>
      </c>
      <c r="P147" s="318">
        <f>'DMI SR Data'!H173</f>
        <v>0.1379851006989076</v>
      </c>
    </row>
    <row r="148" spans="2:16" ht="15" thickBot="1">
      <c r="B148" s="282" t="s">
        <v>420</v>
      </c>
      <c r="C148" s="306">
        <f>'DMI SR Data'!C161</f>
        <v>7877495.9577390486</v>
      </c>
      <c r="D148" s="279">
        <f>'DMI SR Data'!D161</f>
        <v>880643.21497552842</v>
      </c>
      <c r="E148" s="307">
        <f>'DMI SR Data'!E161</f>
        <v>0.12586276249508491</v>
      </c>
      <c r="F148" s="279">
        <f>'DMI SR Data'!F161</f>
        <v>21262184.081830163</v>
      </c>
      <c r="G148" s="279">
        <f>'DMI SR Data'!G161</f>
        <v>3091644.4696087465</v>
      </c>
      <c r="H148" s="308">
        <f>'DMI SR Data'!H161</f>
        <v>0.17014599101555145</v>
      </c>
      <c r="J148" s="315" t="s">
        <v>437</v>
      </c>
      <c r="K148" s="316">
        <f>'DMI SR Data'!C177</f>
        <v>15531956.271021292</v>
      </c>
      <c r="L148" s="316">
        <f>'DMI SR Data'!D177</f>
        <v>1352059.5199429374</v>
      </c>
      <c r="M148" s="317">
        <f>'DMI SR Data'!E177</f>
        <v>9.5350448855709466E-2</v>
      </c>
      <c r="N148" s="316">
        <f>'DMI SR Data'!F177</f>
        <v>47113801.573852062</v>
      </c>
      <c r="O148" s="316">
        <f>'DMI SR Data'!G177</f>
        <v>5818257.228011176</v>
      </c>
      <c r="P148" s="318">
        <f>'DMI SR Data'!H177</f>
        <v>0.14089309924781671</v>
      </c>
    </row>
    <row r="149" spans="2:16" ht="15" thickBot="1">
      <c r="B149" s="283" t="s">
        <v>232</v>
      </c>
      <c r="C149" s="306">
        <f>'DMI SR Data'!C162</f>
        <v>7524822.2826781888</v>
      </c>
      <c r="D149" s="279">
        <f>'DMI SR Data'!D162</f>
        <v>630637.59757345822</v>
      </c>
      <c r="E149" s="307">
        <f>'DMI SR Data'!E162</f>
        <v>9.14738473623989E-2</v>
      </c>
      <c r="F149" s="279">
        <f>'DMI SR Data'!F162</f>
        <v>20054076.415688243</v>
      </c>
      <c r="G149" s="279">
        <f>'DMI SR Data'!G162</f>
        <v>2439906.0571234599</v>
      </c>
      <c r="H149" s="308">
        <f>'DMI SR Data'!H162</f>
        <v>0.13851949921314746</v>
      </c>
      <c r="J149" s="315" t="s">
        <v>438</v>
      </c>
      <c r="K149" s="316">
        <f>'DMI SR Data'!C179</f>
        <v>55701723.23529768</v>
      </c>
      <c r="L149" s="316">
        <f>'DMI SR Data'!D179</f>
        <v>6025213.3286206126</v>
      </c>
      <c r="M149" s="317">
        <f>'DMI SR Data'!E179</f>
        <v>0.12128898225619425</v>
      </c>
      <c r="N149" s="316">
        <f>'DMI SR Data'!F179</f>
        <v>151013531.18083411</v>
      </c>
      <c r="O149" s="316">
        <f>'DMI SR Data'!G179</f>
        <v>22236487.988492846</v>
      </c>
      <c r="P149" s="318">
        <f>'DMI SR Data'!H179</f>
        <v>0.17267431707746581</v>
      </c>
    </row>
    <row r="150" spans="2:16" ht="15" thickBot="1">
      <c r="B150" s="284" t="s">
        <v>421</v>
      </c>
      <c r="C150" s="309">
        <f>'DMI SR Data'!C163</f>
        <v>7591213.8045212002</v>
      </c>
      <c r="D150" s="100">
        <f>'DMI SR Data'!D163</f>
        <v>788743.60808150657</v>
      </c>
      <c r="E150" s="224">
        <f>'DMI SR Data'!E163</f>
        <v>0.11594958673899411</v>
      </c>
      <c r="F150" s="100">
        <f>'DMI SR Data'!F163</f>
        <v>21306319.257956438</v>
      </c>
      <c r="G150" s="100">
        <f>'DMI SR Data'!G163</f>
        <v>2973215.402055677</v>
      </c>
      <c r="H150" s="310">
        <f>'DMI SR Data'!H163</f>
        <v>0.16217741553341536</v>
      </c>
      <c r="J150" s="315" t="s">
        <v>439</v>
      </c>
      <c r="K150" s="316">
        <f>'DMI SR Data'!C181</f>
        <v>38313192.569043599</v>
      </c>
      <c r="L150" s="316">
        <f>'DMI SR Data'!D181</f>
        <v>2806904.0513356104</v>
      </c>
      <c r="M150" s="317">
        <f>'DMI SR Data'!E181</f>
        <v>7.9053716074428002E-2</v>
      </c>
      <c r="N150" s="316">
        <f>'DMI SR Data'!F181</f>
        <v>111025859.86868811</v>
      </c>
      <c r="O150" s="316">
        <f>'DMI SR Data'!G181</f>
        <v>11455794.973416865</v>
      </c>
      <c r="P150" s="318">
        <f>'DMI SR Data'!H181</f>
        <v>0.11505260125587125</v>
      </c>
    </row>
    <row r="151" spans="2:16" ht="15" thickBot="1">
      <c r="J151" s="315" t="s">
        <v>440</v>
      </c>
      <c r="K151" s="316">
        <f>'DMI SR Data'!C183</f>
        <v>87847939.298253775</v>
      </c>
      <c r="L151" s="316">
        <f>'DMI SR Data'!D183</f>
        <v>8806047.4962778836</v>
      </c>
      <c r="M151" s="317">
        <f>'DMI SR Data'!E183</f>
        <v>0.11140987766765155</v>
      </c>
      <c r="N151" s="316">
        <f>'DMI SR Data'!F183</f>
        <v>246725169.30337483</v>
      </c>
      <c r="O151" s="316">
        <f>'DMI SR Data'!G183</f>
        <v>33021081.889795423</v>
      </c>
      <c r="P151" s="318">
        <f>'DMI SR Data'!H183</f>
        <v>0.15451778339592565</v>
      </c>
    </row>
    <row r="152" spans="2:16" ht="15" thickBot="1">
      <c r="J152" s="315" t="s">
        <v>441</v>
      </c>
      <c r="K152" s="316">
        <f>'DMI SR Data'!C185</f>
        <v>69578393.624157757</v>
      </c>
      <c r="L152" s="316">
        <f>'DMI SR Data'!D185</f>
        <v>5009124.1811071709</v>
      </c>
      <c r="M152" s="317">
        <f>'DMI SR Data'!E185</f>
        <v>7.7577526032335947E-2</v>
      </c>
      <c r="N152" s="316">
        <f>'DMI SR Data'!F185</f>
        <v>204778755.82154423</v>
      </c>
      <c r="O152" s="316">
        <f>'DMI SR Data'!G185</f>
        <v>20701833.524695843</v>
      </c>
      <c r="P152" s="318">
        <f>'DMI SR Data'!H185</f>
        <v>0.1124629490018928</v>
      </c>
    </row>
    <row r="153" spans="2:16" ht="15" thickBot="1">
      <c r="J153" s="315" t="s">
        <v>442</v>
      </c>
      <c r="K153" s="316">
        <f>'DMI SR Data'!C187</f>
        <v>52378874.934127122</v>
      </c>
      <c r="L153" s="316">
        <f>'DMI SR Data'!D187</f>
        <v>5630650.5720714703</v>
      </c>
      <c r="M153" s="317">
        <f>'DMI SR Data'!E187</f>
        <v>0.12044629820510844</v>
      </c>
      <c r="N153" s="316">
        <f>'DMI SR Data'!F187</f>
        <v>141771213.46393874</v>
      </c>
      <c r="O153" s="316">
        <f>'DMI SR Data'!G187</f>
        <v>19433888.356719792</v>
      </c>
      <c r="P153" s="318">
        <f>'DMI SR Data'!H187</f>
        <v>0.15885493932197334</v>
      </c>
    </row>
  </sheetData>
  <mergeCells count="92">
    <mergeCell ref="N107:P107"/>
    <mergeCell ref="B115:B116"/>
    <mergeCell ref="C115:E115"/>
    <mergeCell ref="F115:H115"/>
    <mergeCell ref="J116:J117"/>
    <mergeCell ref="K116:M116"/>
    <mergeCell ref="N116:P116"/>
    <mergeCell ref="B109:B110"/>
    <mergeCell ref="C109:E109"/>
    <mergeCell ref="F109:H109"/>
    <mergeCell ref="J107:J108"/>
    <mergeCell ref="K107:M107"/>
    <mergeCell ref="N131:P131"/>
    <mergeCell ref="B138:B139"/>
    <mergeCell ref="C138:E138"/>
    <mergeCell ref="F138:H138"/>
    <mergeCell ref="J145:J146"/>
    <mergeCell ref="K145:M145"/>
    <mergeCell ref="N145:P145"/>
    <mergeCell ref="J137:J138"/>
    <mergeCell ref="K137:M137"/>
    <mergeCell ref="N137:P137"/>
    <mergeCell ref="C126:E126"/>
    <mergeCell ref="F126:H126"/>
    <mergeCell ref="J122:J123"/>
    <mergeCell ref="K122:M122"/>
    <mergeCell ref="J131:J132"/>
    <mergeCell ref="K131:M131"/>
    <mergeCell ref="N94:P94"/>
    <mergeCell ref="B57:B58"/>
    <mergeCell ref="C57:E57"/>
    <mergeCell ref="F57:H57"/>
    <mergeCell ref="J56:J57"/>
    <mergeCell ref="K56:M56"/>
    <mergeCell ref="N56:P56"/>
    <mergeCell ref="J65:J66"/>
    <mergeCell ref="K65:M65"/>
    <mergeCell ref="J86:J87"/>
    <mergeCell ref="K86:M86"/>
    <mergeCell ref="N86:P86"/>
    <mergeCell ref="B63:B64"/>
    <mergeCell ref="C63:E63"/>
    <mergeCell ref="F63:H63"/>
    <mergeCell ref="K94:M94"/>
    <mergeCell ref="B126:B127"/>
    <mergeCell ref="N65:P65"/>
    <mergeCell ref="J80:J81"/>
    <mergeCell ref="K80:M80"/>
    <mergeCell ref="N80:P80"/>
    <mergeCell ref="B86:B87"/>
    <mergeCell ref="C86:E86"/>
    <mergeCell ref="F86:H86"/>
    <mergeCell ref="B74:B75"/>
    <mergeCell ref="C74:E74"/>
    <mergeCell ref="F74:H74"/>
    <mergeCell ref="J71:J72"/>
    <mergeCell ref="K71:M71"/>
    <mergeCell ref="N71:P71"/>
    <mergeCell ref="N122:P122"/>
    <mergeCell ref="J94:J95"/>
    <mergeCell ref="J13:J14"/>
    <mergeCell ref="K13:M13"/>
    <mergeCell ref="N13:P13"/>
    <mergeCell ref="J42:J43"/>
    <mergeCell ref="J28:J29"/>
    <mergeCell ref="J19:J20"/>
    <mergeCell ref="K19:M19"/>
    <mergeCell ref="N19:P19"/>
    <mergeCell ref="N28:P28"/>
    <mergeCell ref="K28:M28"/>
    <mergeCell ref="N42:P42"/>
    <mergeCell ref="K42:M42"/>
    <mergeCell ref="J34:J35"/>
    <mergeCell ref="K34:M34"/>
    <mergeCell ref="N34:P34"/>
    <mergeCell ref="B33:B34"/>
    <mergeCell ref="C33:E33"/>
    <mergeCell ref="F33:H33"/>
    <mergeCell ref="B21:B22"/>
    <mergeCell ref="C21:E21"/>
    <mergeCell ref="F21:H21"/>
    <mergeCell ref="B10:B11"/>
    <mergeCell ref="C10:E10"/>
    <mergeCell ref="F10:H10"/>
    <mergeCell ref="B2:P2"/>
    <mergeCell ref="B3:P3"/>
    <mergeCell ref="B4:B5"/>
    <mergeCell ref="C4:E4"/>
    <mergeCell ref="F4:H4"/>
    <mergeCell ref="J4:J5"/>
    <mergeCell ref="K4:M4"/>
    <mergeCell ref="N4:P4"/>
  </mergeCells>
  <conditionalFormatting sqref="A1:XFD3 Q4:XFD32 A4:A1048576 J33:T33 U33:XFD89 Q34:T37 J38:T40 Q41:T89 J85:P85 Q90:XFD1048576 C99:H106 I120:J120 B151:H1048576 J154:P1048576">
    <cfRule type="cellIs" dxfId="69" priority="523" operator="lessThan">
      <formula>0</formula>
    </cfRule>
  </conditionalFormatting>
  <conditionalFormatting sqref="B65">
    <cfRule type="cellIs" dxfId="68" priority="10" operator="lessThan">
      <formula>0</formula>
    </cfRule>
  </conditionalFormatting>
  <conditionalFormatting sqref="B88:B106">
    <cfRule type="cellIs" dxfId="67" priority="153" operator="lessThan">
      <formula>0</formula>
    </cfRule>
  </conditionalFormatting>
  <conditionalFormatting sqref="B111:B115">
    <cfRule type="cellIs" dxfId="66" priority="67" operator="lessThan">
      <formula>0</formula>
    </cfRule>
  </conditionalFormatting>
  <conditionalFormatting sqref="B117:B139">
    <cfRule type="cellIs" dxfId="65" priority="8" operator="lessThan">
      <formula>0</formula>
    </cfRule>
  </conditionalFormatting>
  <conditionalFormatting sqref="B12:H34">
    <cfRule type="cellIs" dxfId="64" priority="371" operator="lessThan">
      <formula>0</formula>
    </cfRule>
  </conditionalFormatting>
  <conditionalFormatting sqref="B35:H52">
    <cfRule type="cellIs" dxfId="63" priority="414" operator="lessThan">
      <formula>0</formula>
    </cfRule>
  </conditionalFormatting>
  <conditionalFormatting sqref="B55:H63">
    <cfRule type="cellIs" dxfId="62" priority="11" operator="lessThan">
      <formula>0</formula>
    </cfRule>
  </conditionalFormatting>
  <conditionalFormatting sqref="B66:H87">
    <cfRule type="cellIs" dxfId="61" priority="9" operator="lessThan">
      <formula>0</formula>
    </cfRule>
  </conditionalFormatting>
  <conditionalFormatting sqref="B107:H110">
    <cfRule type="cellIs" dxfId="60" priority="65" operator="lessThan">
      <formula>0</formula>
    </cfRule>
  </conditionalFormatting>
  <conditionalFormatting sqref="B140:H150">
    <cfRule type="cellIs" dxfId="59" priority="43" operator="lessThan">
      <formula>0</formula>
    </cfRule>
  </conditionalFormatting>
  <conditionalFormatting sqref="B6:I10">
    <cfRule type="cellIs" dxfId="58" priority="123" operator="lessThan">
      <formula>0</formula>
    </cfRule>
  </conditionalFormatting>
  <conditionalFormatting sqref="B4:P5">
    <cfRule type="cellIs" dxfId="57" priority="386" operator="lessThan">
      <formula>0</formula>
    </cfRule>
  </conditionalFormatting>
  <conditionalFormatting sqref="C64:H65">
    <cfRule type="cellIs" dxfId="56" priority="12" operator="lessThan">
      <formula>0</formula>
    </cfRule>
  </conditionalFormatting>
  <conditionalFormatting sqref="C88:H98">
    <cfRule type="cellIs" dxfId="55" priority="92" operator="lessThan">
      <formula>0</formula>
    </cfRule>
  </conditionalFormatting>
  <conditionalFormatting sqref="C111:H139">
    <cfRule type="cellIs" dxfId="54" priority="46" operator="lessThan">
      <formula>0</formula>
    </cfRule>
  </conditionalFormatting>
  <conditionalFormatting sqref="C11:I11 N13 N19 N28 N42 B53:H53">
    <cfRule type="cellIs" dxfId="53" priority="430" operator="lessThan">
      <formula>0</formula>
    </cfRule>
  </conditionalFormatting>
  <conditionalFormatting sqref="I12:I119">
    <cfRule type="cellIs" dxfId="52" priority="219" operator="lessThan">
      <formula>0</formula>
    </cfRule>
  </conditionalFormatting>
  <conditionalFormatting sqref="I121:I1048576">
    <cfRule type="cellIs" dxfId="51" priority="251" operator="lessThan">
      <formula>0</formula>
    </cfRule>
  </conditionalFormatting>
  <conditionalFormatting sqref="J15:J17">
    <cfRule type="cellIs" dxfId="50" priority="382" operator="lessThan">
      <formula>0</formula>
    </cfRule>
  </conditionalFormatting>
  <conditionalFormatting sqref="J21:J26">
    <cfRule type="cellIs" dxfId="49" priority="376" operator="lessThan">
      <formula>0</formula>
    </cfRule>
  </conditionalFormatting>
  <conditionalFormatting sqref="J30:J32">
    <cfRule type="cellIs" dxfId="48" priority="380" operator="lessThan">
      <formula>0</formula>
    </cfRule>
  </conditionalFormatting>
  <conditionalFormatting sqref="J36:J37">
    <cfRule type="cellIs" dxfId="47" priority="7" operator="lessThan">
      <formula>0</formula>
    </cfRule>
  </conditionalFormatting>
  <conditionalFormatting sqref="J44:J50">
    <cfRule type="cellIs" dxfId="46" priority="403" operator="lessThan">
      <formula>0</formula>
    </cfRule>
  </conditionalFormatting>
  <conditionalFormatting sqref="J67:J69">
    <cfRule type="cellIs" dxfId="45" priority="212" operator="lessThan">
      <formula>0</formula>
    </cfRule>
  </conditionalFormatting>
  <conditionalFormatting sqref="J73:J78">
    <cfRule type="cellIs" dxfId="44" priority="195" operator="lessThan">
      <formula>0</formula>
    </cfRule>
  </conditionalFormatting>
  <conditionalFormatting sqref="J82:J84">
    <cfRule type="cellIs" dxfId="43" priority="210" operator="lessThan">
      <formula>0</formula>
    </cfRule>
  </conditionalFormatting>
  <conditionalFormatting sqref="J88:J89">
    <cfRule type="cellIs" dxfId="42" priority="5" operator="lessThan">
      <formula>0</formula>
    </cfRule>
  </conditionalFormatting>
  <conditionalFormatting sqref="J96:J102">
    <cfRule type="cellIs" dxfId="41" priority="201" operator="lessThan">
      <formula>0</formula>
    </cfRule>
  </conditionalFormatting>
  <conditionalFormatting sqref="J118:J119">
    <cfRule type="cellIs" dxfId="40" priority="244" operator="lessThan">
      <formula>0</formula>
    </cfRule>
  </conditionalFormatting>
  <conditionalFormatting sqref="J124:J129">
    <cfRule type="cellIs" dxfId="39" priority="227" operator="lessThan">
      <formula>0</formula>
    </cfRule>
  </conditionalFormatting>
  <conditionalFormatting sqref="J133:J137">
    <cfRule type="cellIs" dxfId="38" priority="132" operator="lessThan">
      <formula>0</formula>
    </cfRule>
  </conditionalFormatting>
  <conditionalFormatting sqref="J139:J140">
    <cfRule type="cellIs" dxfId="37" priority="2" operator="lessThan">
      <formula>0</formula>
    </cfRule>
  </conditionalFormatting>
  <conditionalFormatting sqref="J147:J153">
    <cfRule type="cellIs" dxfId="36" priority="233" operator="lessThan">
      <formula>0</formula>
    </cfRule>
  </conditionalFormatting>
  <conditionalFormatting sqref="J13:K13 J19:K19 J28:K28">
    <cfRule type="cellIs" dxfId="35" priority="385" operator="lessThan">
      <formula>0</formula>
    </cfRule>
  </conditionalFormatting>
  <conditionalFormatting sqref="J34:K34">
    <cfRule type="cellIs" dxfId="34" priority="145" operator="lessThan">
      <formula>0</formula>
    </cfRule>
  </conditionalFormatting>
  <conditionalFormatting sqref="J42:K42">
    <cfRule type="cellIs" dxfId="33" priority="395" operator="lessThan">
      <formula>0</formula>
    </cfRule>
  </conditionalFormatting>
  <conditionalFormatting sqref="J86:K86">
    <cfRule type="cellIs" dxfId="32" priority="137" operator="lessThan">
      <formula>0</formula>
    </cfRule>
  </conditionalFormatting>
  <conditionalFormatting sqref="J65:N65">
    <cfRule type="cellIs" dxfId="31" priority="163" operator="lessThan">
      <formula>0</formula>
    </cfRule>
  </conditionalFormatting>
  <conditionalFormatting sqref="J71:N71">
    <cfRule type="cellIs" dxfId="30" priority="164" operator="lessThan">
      <formula>0</formula>
    </cfRule>
  </conditionalFormatting>
  <conditionalFormatting sqref="J80:N80">
    <cfRule type="cellIs" dxfId="29" priority="166" operator="lessThan">
      <formula>0</formula>
    </cfRule>
  </conditionalFormatting>
  <conditionalFormatting sqref="J94:N94">
    <cfRule type="cellIs" dxfId="28" priority="165" operator="lessThan">
      <formula>0</formula>
    </cfRule>
  </conditionalFormatting>
  <conditionalFormatting sqref="J116:N116">
    <cfRule type="cellIs" dxfId="27" priority="36" operator="lessThan">
      <formula>0</formula>
    </cfRule>
  </conditionalFormatting>
  <conditionalFormatting sqref="J122:N122">
    <cfRule type="cellIs" dxfId="26" priority="37" operator="lessThan">
      <formula>0</formula>
    </cfRule>
  </conditionalFormatting>
  <conditionalFormatting sqref="J131:N131">
    <cfRule type="cellIs" dxfId="25" priority="38" operator="lessThan">
      <formula>0</formula>
    </cfRule>
  </conditionalFormatting>
  <conditionalFormatting sqref="J145:N145">
    <cfRule type="cellIs" dxfId="24" priority="156" operator="lessThan">
      <formula>0</formula>
    </cfRule>
  </conditionalFormatting>
  <conditionalFormatting sqref="J6:P11">
    <cfRule type="cellIs" dxfId="23" priority="121" operator="lessThan">
      <formula>0</formula>
    </cfRule>
  </conditionalFormatting>
  <conditionalFormatting sqref="J51:P63">
    <cfRule type="cellIs" dxfId="22" priority="101" operator="lessThan">
      <formula>0</formula>
    </cfRule>
  </conditionalFormatting>
  <conditionalFormatting sqref="J90:P92">
    <cfRule type="cellIs" dxfId="21" priority="4" operator="lessThan">
      <formula>0</formula>
    </cfRule>
  </conditionalFormatting>
  <conditionalFormatting sqref="J103:P114">
    <cfRule type="cellIs" dxfId="20" priority="32" operator="lessThan">
      <formula>0</formula>
    </cfRule>
  </conditionalFormatting>
  <conditionalFormatting sqref="J141:P143">
    <cfRule type="cellIs" dxfId="19" priority="1" operator="lessThan">
      <formula>0</formula>
    </cfRule>
  </conditionalFormatting>
  <conditionalFormatting sqref="K137">
    <cfRule type="cellIs" dxfId="18" priority="34" operator="lessThan">
      <formula>0</formula>
    </cfRule>
  </conditionalFormatting>
  <conditionalFormatting sqref="K14:P17">
    <cfRule type="cellIs" dxfId="17" priority="118" operator="lessThan">
      <formula>0</formula>
    </cfRule>
  </conditionalFormatting>
  <conditionalFormatting sqref="K20:P26">
    <cfRule type="cellIs" dxfId="16" priority="396" operator="lessThan">
      <formula>0</formula>
    </cfRule>
  </conditionalFormatting>
  <conditionalFormatting sqref="K29:P32">
    <cfRule type="cellIs" dxfId="15" priority="413" operator="lessThan">
      <formula>0</formula>
    </cfRule>
  </conditionalFormatting>
  <conditionalFormatting sqref="K35:P37">
    <cfRule type="cellIs" dxfId="14" priority="115" operator="lessThan">
      <formula>0</formula>
    </cfRule>
  </conditionalFormatting>
  <conditionalFormatting sqref="K43:P50">
    <cfRule type="cellIs" dxfId="13" priority="109" operator="lessThan">
      <formula>0</formula>
    </cfRule>
  </conditionalFormatting>
  <conditionalFormatting sqref="K66:P69">
    <cfRule type="cellIs" dxfId="12" priority="86" operator="lessThan">
      <formula>0</formula>
    </cfRule>
  </conditionalFormatting>
  <conditionalFormatting sqref="K72:P78">
    <cfRule type="cellIs" dxfId="11" priority="80" operator="lessThan">
      <formula>0</formula>
    </cfRule>
  </conditionalFormatting>
  <conditionalFormatting sqref="K81:P84">
    <cfRule type="cellIs" dxfId="10" priority="83" operator="lessThan">
      <formula>0</formula>
    </cfRule>
  </conditionalFormatting>
  <conditionalFormatting sqref="K87:P89">
    <cfRule type="cellIs" dxfId="9" priority="89" operator="lessThan">
      <formula>0</formula>
    </cfRule>
  </conditionalFormatting>
  <conditionalFormatting sqref="K95:P102">
    <cfRule type="cellIs" dxfId="8" priority="74" operator="lessThan">
      <formula>0</formula>
    </cfRule>
  </conditionalFormatting>
  <conditionalFormatting sqref="K117:P120">
    <cfRule type="cellIs" dxfId="7" priority="26" operator="lessThan">
      <formula>0</formula>
    </cfRule>
  </conditionalFormatting>
  <conditionalFormatting sqref="K123:P129">
    <cfRule type="cellIs" dxfId="6" priority="20" operator="lessThan">
      <formula>0</formula>
    </cfRule>
  </conditionalFormatting>
  <conditionalFormatting sqref="K132:P136">
    <cfRule type="cellIs" dxfId="5" priority="23" operator="lessThan">
      <formula>0</formula>
    </cfRule>
  </conditionalFormatting>
  <conditionalFormatting sqref="K138:P140">
    <cfRule type="cellIs" dxfId="4" priority="29" operator="lessThan">
      <formula>0</formula>
    </cfRule>
  </conditionalFormatting>
  <conditionalFormatting sqref="K146:P153">
    <cfRule type="cellIs" dxfId="3" priority="14" operator="lessThan">
      <formula>0</formula>
    </cfRule>
  </conditionalFormatting>
  <conditionalFormatting sqref="N34">
    <cfRule type="cellIs" dxfId="2" priority="148" operator="lessThan">
      <formula>0</formula>
    </cfRule>
  </conditionalFormatting>
  <conditionalFormatting sqref="N86">
    <cfRule type="cellIs" dxfId="1" priority="140" operator="lessThan">
      <formula>0</formula>
    </cfRule>
  </conditionalFormatting>
  <conditionalFormatting sqref="N137">
    <cfRule type="cellIs" dxfId="0" priority="35" operator="less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CFF66"/>
  </sheetPr>
  <dimension ref="A1:AB128"/>
  <sheetViews>
    <sheetView topLeftCell="A54" zoomScale="70" zoomScaleNormal="70" workbookViewId="0">
      <selection activeCell="C4" sqref="C4:H219"/>
    </sheetView>
  </sheetViews>
  <sheetFormatPr defaultRowHeight="14.4"/>
  <cols>
    <col min="1" max="1" width="31.21875" bestFit="1" customWidth="1"/>
    <col min="2" max="2" width="31" bestFit="1" customWidth="1"/>
    <col min="3" max="3" width="20.5546875" bestFit="1" customWidth="1"/>
    <col min="4" max="4" width="13.5546875" bestFit="1" customWidth="1"/>
    <col min="5" max="5" width="12.77734375" bestFit="1" customWidth="1"/>
    <col min="6" max="6" width="10.21875" bestFit="1" customWidth="1"/>
    <col min="7" max="7" width="7.77734375" bestFit="1" customWidth="1"/>
    <col min="8" max="8" width="7.5546875" bestFit="1" customWidth="1"/>
    <col min="9" max="9" width="7.77734375" bestFit="1" customWidth="1"/>
    <col min="10" max="10" width="7.5546875" bestFit="1" customWidth="1"/>
    <col min="12" max="12" width="14.77734375" bestFit="1" customWidth="1"/>
    <col min="13" max="13" width="13.77734375" bestFit="1" customWidth="1"/>
    <col min="15" max="15" width="13.5546875" bestFit="1" customWidth="1"/>
    <col min="16" max="16" width="12.77734375" bestFit="1" customWidth="1"/>
    <col min="20" max="20" width="16.21875" bestFit="1" customWidth="1"/>
  </cols>
  <sheetData>
    <row r="1" spans="1:20">
      <c r="A1" s="386" t="s">
        <v>0</v>
      </c>
      <c r="B1" s="386" t="s">
        <v>1</v>
      </c>
      <c r="C1" s="386" t="s">
        <v>103</v>
      </c>
      <c r="D1" s="386" t="s">
        <v>3</v>
      </c>
      <c r="E1" s="386"/>
      <c r="F1" s="386"/>
      <c r="G1" s="386" t="s">
        <v>4</v>
      </c>
      <c r="H1" s="386"/>
      <c r="I1" s="386" t="s">
        <v>5</v>
      </c>
      <c r="J1" s="386"/>
      <c r="K1" s="386"/>
      <c r="L1" s="386" t="s">
        <v>6</v>
      </c>
      <c r="M1" s="386"/>
      <c r="N1" s="386"/>
      <c r="O1" s="386" t="s">
        <v>7</v>
      </c>
      <c r="P1" s="386"/>
      <c r="Q1" s="386"/>
    </row>
    <row r="2" spans="1:20" ht="28.8">
      <c r="A2" s="387"/>
      <c r="B2" s="387"/>
      <c r="C2" s="387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20">
      <c r="A3" s="389" t="s">
        <v>286</v>
      </c>
      <c r="B3" s="389" t="s">
        <v>135</v>
      </c>
      <c r="C3" s="360" t="s">
        <v>11</v>
      </c>
      <c r="D3" s="467">
        <v>341881947.09652036</v>
      </c>
      <c r="E3" s="467">
        <v>21756055.217051387</v>
      </c>
      <c r="F3" s="468">
        <v>6.7960935897190058E-2</v>
      </c>
      <c r="G3" s="476">
        <v>99.967531951179907</v>
      </c>
      <c r="H3" s="476">
        <v>1.4751071522695725E-2</v>
      </c>
      <c r="I3" s="477">
        <v>2.9655959931064348</v>
      </c>
      <c r="J3" s="477">
        <v>0.16695737894043505</v>
      </c>
      <c r="K3" s="468">
        <v>5.9656640945114921E-2</v>
      </c>
      <c r="L3" s="469">
        <v>1013883732.4248669</v>
      </c>
      <c r="M3" s="469">
        <v>117967050.01665521</v>
      </c>
      <c r="N3" s="468">
        <v>0.13167189799341764</v>
      </c>
      <c r="O3" s="467">
        <v>353533284.81696463</v>
      </c>
      <c r="P3" s="467">
        <v>14441569.01396364</v>
      </c>
      <c r="Q3" s="468">
        <v>4.2588976200036766E-2</v>
      </c>
      <c r="T3" s="253"/>
    </row>
    <row r="4" spans="1:20">
      <c r="A4" s="389"/>
      <c r="B4" s="389"/>
      <c r="C4" s="361" t="s">
        <v>138</v>
      </c>
      <c r="D4" s="467">
        <v>7770048.6094485354</v>
      </c>
      <c r="E4" s="467">
        <v>2741682.1742815254</v>
      </c>
      <c r="F4" s="471">
        <v>0.54524311416665172</v>
      </c>
      <c r="G4" s="478">
        <v>2.2719906366040852</v>
      </c>
      <c r="H4" s="478">
        <v>0.70198576906245735</v>
      </c>
      <c r="I4" s="479">
        <v>4.4599541244784664</v>
      </c>
      <c r="J4" s="479">
        <v>-0.49085953172219199</v>
      </c>
      <c r="K4" s="471">
        <v>-9.914724443474332E-2</v>
      </c>
      <c r="L4" s="472">
        <v>34654060.34310817</v>
      </c>
      <c r="M4" s="472">
        <v>9759555.1275023147</v>
      </c>
      <c r="N4" s="471">
        <v>0.39203651741526679</v>
      </c>
      <c r="O4" s="467">
        <v>13243822.969481725</v>
      </c>
      <c r="P4" s="467">
        <v>2660690.7546204533</v>
      </c>
      <c r="Q4" s="471">
        <v>0.25140862842894485</v>
      </c>
      <c r="T4" s="251"/>
    </row>
    <row r="5" spans="1:20">
      <c r="A5" s="389"/>
      <c r="B5" s="389"/>
      <c r="C5" s="362" t="s">
        <v>142</v>
      </c>
      <c r="D5" s="467">
        <v>5475126.8877775669</v>
      </c>
      <c r="E5" s="467">
        <v>288624.94192653894</v>
      </c>
      <c r="F5" s="468">
        <v>5.5649249713947593E-2</v>
      </c>
      <c r="G5" s="476">
        <v>1.6009471302564688</v>
      </c>
      <c r="H5" s="476">
        <v>-1.8432325375782765E-2</v>
      </c>
      <c r="I5" s="477">
        <v>3.7699142391287412</v>
      </c>
      <c r="J5" s="477">
        <v>4.8950017490187125E-2</v>
      </c>
      <c r="K5" s="468">
        <v>1.3155197033480646E-2</v>
      </c>
      <c r="L5" s="469">
        <v>20640758.81526928</v>
      </c>
      <c r="M5" s="469">
        <v>1341970.6392988637</v>
      </c>
      <c r="N5" s="468">
        <v>6.9536523592180641E-2</v>
      </c>
      <c r="O5" s="467">
        <v>8353636.7745679365</v>
      </c>
      <c r="P5" s="467">
        <v>635075.256936335</v>
      </c>
      <c r="Q5" s="468">
        <v>8.2278965515222638E-2</v>
      </c>
    </row>
    <row r="6" spans="1:20">
      <c r="A6" s="389"/>
      <c r="B6" s="389"/>
      <c r="C6" s="361" t="s">
        <v>139</v>
      </c>
      <c r="D6" s="467">
        <v>181322139.39903966</v>
      </c>
      <c r="E6" s="467">
        <v>25588950.092867076</v>
      </c>
      <c r="F6" s="471">
        <v>0.16431275957855723</v>
      </c>
      <c r="G6" s="478">
        <v>53.019256845148234</v>
      </c>
      <c r="H6" s="478">
        <v>4.3947446102215935</v>
      </c>
      <c r="I6" s="479">
        <v>3.2633642434293524</v>
      </c>
      <c r="J6" s="479">
        <v>0.1738425691888259</v>
      </c>
      <c r="K6" s="471">
        <v>5.6268441370154909E-2</v>
      </c>
      <c r="L6" s="472">
        <v>591720186.25693858</v>
      </c>
      <c r="M6" s="472">
        <v>110579122.4969154</v>
      </c>
      <c r="N6" s="471">
        <v>0.22982682382742645</v>
      </c>
      <c r="O6" s="467">
        <v>191097422.45143941</v>
      </c>
      <c r="P6" s="467">
        <v>16862268.81750524</v>
      </c>
      <c r="Q6" s="471">
        <v>9.6778798456094869E-2</v>
      </c>
    </row>
    <row r="7" spans="1:20" s="245" customFormat="1">
      <c r="A7" s="389"/>
      <c r="B7" s="389"/>
      <c r="C7" s="362" t="s">
        <v>141</v>
      </c>
      <c r="D7" s="467">
        <v>5372597.0169574544</v>
      </c>
      <c r="E7" s="467">
        <v>1207159.4875153648</v>
      </c>
      <c r="F7" s="468">
        <v>0.28980376706718952</v>
      </c>
      <c r="G7" s="476">
        <v>1.5709670209696036</v>
      </c>
      <c r="H7" s="476">
        <v>0.2703941050962908</v>
      </c>
      <c r="I7" s="477">
        <v>4.866987304942727</v>
      </c>
      <c r="J7" s="477">
        <v>1.158557964563478E-2</v>
      </c>
      <c r="K7" s="468">
        <v>2.3861217466873727E-3</v>
      </c>
      <c r="L7" s="469">
        <v>26148361.476105098</v>
      </c>
      <c r="M7" s="469">
        <v>5923488.9090347178</v>
      </c>
      <c r="N7" s="468">
        <v>0.29288139588474793</v>
      </c>
      <c r="O7" s="467">
        <v>11007424.641984113</v>
      </c>
      <c r="P7" s="467">
        <v>2223848.3935996518</v>
      </c>
      <c r="Q7" s="468">
        <v>0.25318256831990021</v>
      </c>
    </row>
    <row r="8" spans="1:20" s="245" customFormat="1">
      <c r="A8" s="389"/>
      <c r="B8" s="389"/>
      <c r="C8" s="361" t="s">
        <v>140</v>
      </c>
      <c r="D8" s="467">
        <v>141942035.18331435</v>
      </c>
      <c r="E8" s="467">
        <v>-8070361.4795445502</v>
      </c>
      <c r="F8" s="471">
        <v>-5.3797963762168631E-2</v>
      </c>
      <c r="G8" s="478">
        <v>41.504370318206547</v>
      </c>
      <c r="H8" s="478">
        <v>-5.3339410874838933</v>
      </c>
      <c r="I8" s="479">
        <v>2.4004190519983353</v>
      </c>
      <c r="J8" s="479">
        <v>6.4895718703802618E-2</v>
      </c>
      <c r="K8" s="471">
        <v>2.7786371379240091E-2</v>
      </c>
      <c r="L8" s="472">
        <v>340720365.53344578</v>
      </c>
      <c r="M8" s="472">
        <v>-9637087.1560961008</v>
      </c>
      <c r="N8" s="471">
        <v>-2.750644258347117E-2</v>
      </c>
      <c r="O8" s="467">
        <v>129830977.97949141</v>
      </c>
      <c r="P8" s="467">
        <v>-7940314.2086980641</v>
      </c>
      <c r="Q8" s="471">
        <v>-5.7634025801630337E-2</v>
      </c>
    </row>
    <row r="9" spans="1:20">
      <c r="A9" s="389"/>
      <c r="B9" s="389" t="s">
        <v>127</v>
      </c>
      <c r="C9" s="360" t="s">
        <v>11</v>
      </c>
      <c r="D9" s="467">
        <v>4285158383.4782329</v>
      </c>
      <c r="E9" s="467">
        <v>384167601.57106829</v>
      </c>
      <c r="F9" s="468">
        <v>9.8479494838295961E-2</v>
      </c>
      <c r="G9" s="476">
        <v>99.965576468210415</v>
      </c>
      <c r="H9" s="476">
        <v>2.1342587335411167E-2</v>
      </c>
      <c r="I9" s="477">
        <v>2.8702041027049767</v>
      </c>
      <c r="J9" s="477">
        <v>8.8060642092137265E-2</v>
      </c>
      <c r="K9" s="468">
        <v>3.1652085285616298E-2</v>
      </c>
      <c r="L9" s="469">
        <v>12299279172.999853</v>
      </c>
      <c r="M9" s="469">
        <v>1446163179.2058678</v>
      </c>
      <c r="N9" s="468">
        <v>0.13324866149341913</v>
      </c>
      <c r="O9" s="467">
        <v>4474660622.1316605</v>
      </c>
      <c r="P9" s="467">
        <v>324062528.43572521</v>
      </c>
      <c r="Q9" s="468">
        <v>7.8076104002438113E-2</v>
      </c>
    </row>
    <row r="10" spans="1:20">
      <c r="A10" s="389"/>
      <c r="B10" s="389"/>
      <c r="C10" s="361" t="s">
        <v>138</v>
      </c>
      <c r="D10" s="467">
        <v>80198815.293390512</v>
      </c>
      <c r="E10" s="467">
        <v>16111872.987879552</v>
      </c>
      <c r="F10" s="471">
        <v>0.25140648638020696</v>
      </c>
      <c r="G10" s="478">
        <v>1.8709041966294531</v>
      </c>
      <c r="H10" s="478">
        <v>0.22898276984753263</v>
      </c>
      <c r="I10" s="479">
        <v>4.6841792346879307</v>
      </c>
      <c r="J10" s="479">
        <v>-0.20421458476828391</v>
      </c>
      <c r="K10" s="471">
        <v>-4.1775395418325922E-2</v>
      </c>
      <c r="L10" s="472">
        <v>375665625.2438727</v>
      </c>
      <c r="M10" s="472">
        <v>62383412.569765925</v>
      </c>
      <c r="N10" s="471">
        <v>0.19912848558261606</v>
      </c>
      <c r="O10" s="467">
        <v>150867244.76213408</v>
      </c>
      <c r="P10" s="467">
        <v>15609733.148281753</v>
      </c>
      <c r="Q10" s="471">
        <v>0.11540751387506001</v>
      </c>
    </row>
    <row r="11" spans="1:20">
      <c r="A11" s="389"/>
      <c r="B11" s="389"/>
      <c r="C11" s="362" t="s">
        <v>142</v>
      </c>
      <c r="D11" s="467">
        <v>62948907.627137616</v>
      </c>
      <c r="E11" s="467">
        <v>2271219.4334643334</v>
      </c>
      <c r="F11" s="468">
        <v>3.7430882768884857E-2</v>
      </c>
      <c r="G11" s="476">
        <v>1.4684927080532264</v>
      </c>
      <c r="H11" s="476">
        <v>-8.6082885487258842E-2</v>
      </c>
      <c r="I11" s="477">
        <v>3.8958044150259812</v>
      </c>
      <c r="J11" s="477">
        <v>1.6294796412217316E-3</v>
      </c>
      <c r="K11" s="468">
        <v>4.1844027766069854E-4</v>
      </c>
      <c r="L11" s="469">
        <v>245236632.25486538</v>
      </c>
      <c r="M11" s="469">
        <v>8947099.7539711297</v>
      </c>
      <c r="N11" s="468">
        <v>3.7864985635524373E-2</v>
      </c>
      <c r="O11" s="467">
        <v>101515454.78769901</v>
      </c>
      <c r="P11" s="467">
        <v>5577374.7788413614</v>
      </c>
      <c r="Q11" s="468">
        <v>5.8135151113368339E-2</v>
      </c>
    </row>
    <row r="12" spans="1:20">
      <c r="A12" s="389"/>
      <c r="B12" s="389"/>
      <c r="C12" s="361" t="s">
        <v>139</v>
      </c>
      <c r="D12" s="467">
        <v>2185694055.2827811</v>
      </c>
      <c r="E12" s="467">
        <v>354979519.57166505</v>
      </c>
      <c r="F12" s="471">
        <v>0.19390216915155375</v>
      </c>
      <c r="G12" s="478">
        <v>50.98858587395631</v>
      </c>
      <c r="H12" s="478">
        <v>4.0852805457706935</v>
      </c>
      <c r="I12" s="479">
        <v>3.1339401443748085</v>
      </c>
      <c r="J12" s="479">
        <v>5.1077220322898409E-2</v>
      </c>
      <c r="K12" s="471">
        <v>1.656811268655627E-2</v>
      </c>
      <c r="L12" s="472">
        <v>6849834343.17208</v>
      </c>
      <c r="M12" s="472">
        <v>1205992376.505374</v>
      </c>
      <c r="N12" s="471">
        <v>0.21368287482678078</v>
      </c>
      <c r="O12" s="467">
        <v>2369468010.4734831</v>
      </c>
      <c r="P12" s="467">
        <v>284702209.84847951</v>
      </c>
      <c r="Q12" s="471">
        <v>0.13656316204109212</v>
      </c>
    </row>
    <row r="13" spans="1:20" s="245" customFormat="1">
      <c r="A13" s="389"/>
      <c r="B13" s="389"/>
      <c r="C13" s="362" t="s">
        <v>141</v>
      </c>
      <c r="D13" s="467">
        <v>60529136.723372824</v>
      </c>
      <c r="E13" s="467">
        <v>12675518.008612715</v>
      </c>
      <c r="F13" s="468">
        <v>0.26488107585274512</v>
      </c>
      <c r="G13" s="476">
        <v>1.4120435008900816</v>
      </c>
      <c r="H13" s="476">
        <v>0.18602336183813017</v>
      </c>
      <c r="I13" s="477">
        <v>4.8758598461638867</v>
      </c>
      <c r="J13" s="477">
        <v>0.12100420160313963</v>
      </c>
      <c r="K13" s="468">
        <v>2.5448554204071525E-2</v>
      </c>
      <c r="L13" s="469">
        <v>295131587.27245748</v>
      </c>
      <c r="M13" s="469">
        <v>67594538.21392256</v>
      </c>
      <c r="N13" s="468">
        <v>0.29707047047328788</v>
      </c>
      <c r="O13" s="467">
        <v>126699051.53566201</v>
      </c>
      <c r="P13" s="467">
        <v>23118073.344242036</v>
      </c>
      <c r="Q13" s="468">
        <v>0.22318840532205941</v>
      </c>
    </row>
    <row r="14" spans="1:20" s="245" customFormat="1">
      <c r="A14" s="389"/>
      <c r="B14" s="389"/>
      <c r="C14" s="361" t="s">
        <v>140</v>
      </c>
      <c r="D14" s="467">
        <v>1895787468.5509889</v>
      </c>
      <c r="E14" s="467">
        <v>-1870528.4310250282</v>
      </c>
      <c r="F14" s="471">
        <v>-9.8570365893109729E-4</v>
      </c>
      <c r="G14" s="478">
        <v>44.225550188668194</v>
      </c>
      <c r="H14" s="478">
        <v>-4.3928612046445323</v>
      </c>
      <c r="I14" s="479">
        <v>2.3913076018598272</v>
      </c>
      <c r="J14" s="479">
        <v>5.5710123313880366E-2</v>
      </c>
      <c r="K14" s="471">
        <v>2.3852621791903693E-2</v>
      </c>
      <c r="L14" s="472">
        <v>4533410985.0565777</v>
      </c>
      <c r="M14" s="472">
        <v>101245752.16283417</v>
      </c>
      <c r="N14" s="471">
        <v>2.2843406516397227E-2</v>
      </c>
      <c r="O14" s="467">
        <v>1726110860.5726819</v>
      </c>
      <c r="P14" s="467">
        <v>-4944862.684119463</v>
      </c>
      <c r="Q14" s="471">
        <v>-2.8565589297242368E-3</v>
      </c>
    </row>
    <row r="15" spans="1:20">
      <c r="A15" s="389"/>
      <c r="B15" s="389" t="s">
        <v>128</v>
      </c>
      <c r="C15" s="360" t="s">
        <v>11</v>
      </c>
      <c r="D15" s="467">
        <v>2760109449.8092976</v>
      </c>
      <c r="E15" s="467">
        <v>252094327.62345982</v>
      </c>
      <c r="F15" s="468">
        <v>0.10051547352862422</v>
      </c>
      <c r="G15" s="476">
        <v>99.969872105017373</v>
      </c>
      <c r="H15" s="476">
        <v>1.8545150894055951E-2</v>
      </c>
      <c r="I15" s="477">
        <v>2.891045723706934</v>
      </c>
      <c r="J15" s="477">
        <v>0.10905381166370232</v>
      </c>
      <c r="K15" s="468">
        <v>3.9199902484118955E-2</v>
      </c>
      <c r="L15" s="469">
        <v>7979602621.8342686</v>
      </c>
      <c r="M15" s="469">
        <v>1002324836.6311502</v>
      </c>
      <c r="N15" s="468">
        <v>0.14365557277321031</v>
      </c>
      <c r="O15" s="467">
        <v>2867033483.4722967</v>
      </c>
      <c r="P15" s="467">
        <v>205245661.86550522</v>
      </c>
      <c r="Q15" s="468">
        <v>7.71081978057922E-2</v>
      </c>
    </row>
    <row r="16" spans="1:20">
      <c r="A16" s="389"/>
      <c r="B16" s="389"/>
      <c r="C16" s="361" t="s">
        <v>138</v>
      </c>
      <c r="D16" s="467">
        <v>57093354.007904716</v>
      </c>
      <c r="E16" s="467">
        <v>16393957.330483437</v>
      </c>
      <c r="F16" s="471">
        <v>0.40280590546390777</v>
      </c>
      <c r="G16" s="478">
        <v>2.0678945534609392</v>
      </c>
      <c r="H16" s="478">
        <v>0.44591122961434992</v>
      </c>
      <c r="I16" s="479">
        <v>4.5527536600039014</v>
      </c>
      <c r="J16" s="479">
        <v>-0.34523154847996373</v>
      </c>
      <c r="K16" s="471">
        <v>-7.0484399969600472E-2</v>
      </c>
      <c r="L16" s="472">
        <v>259931976.42138663</v>
      </c>
      <c r="M16" s="472">
        <v>60586933.501159847</v>
      </c>
      <c r="N16" s="471">
        <v>0.30392997294347229</v>
      </c>
      <c r="O16" s="467">
        <v>102098924.13526961</v>
      </c>
      <c r="P16" s="467">
        <v>16256553.792489588</v>
      </c>
      <c r="Q16" s="471">
        <v>0.1893768045730215</v>
      </c>
    </row>
    <row r="17" spans="1:17">
      <c r="A17" s="389"/>
      <c r="B17" s="389"/>
      <c r="C17" s="362" t="s">
        <v>142</v>
      </c>
      <c r="D17" s="467">
        <v>43849672.085408233</v>
      </c>
      <c r="E17" s="467">
        <v>3033580.9069484994</v>
      </c>
      <c r="F17" s="468">
        <v>7.4323160777077055E-2</v>
      </c>
      <c r="G17" s="476">
        <v>1.5882145943625852</v>
      </c>
      <c r="H17" s="476">
        <v>-3.8419327530190284E-2</v>
      </c>
      <c r="I17" s="477">
        <v>3.7669379008764308</v>
      </c>
      <c r="J17" s="477">
        <v>-7.9308619961429017E-3</v>
      </c>
      <c r="K17" s="468">
        <v>-2.1009636345894391E-3</v>
      </c>
      <c r="L17" s="469">
        <v>165178991.71952751</v>
      </c>
      <c r="M17" s="469">
        <v>11103604.107401043</v>
      </c>
      <c r="N17" s="468">
        <v>7.2066046884487187E-2</v>
      </c>
      <c r="O17" s="467">
        <v>66040948.643901594</v>
      </c>
      <c r="P17" s="467">
        <v>4702805.2411333919</v>
      </c>
      <c r="Q17" s="468">
        <v>7.6670159549060521E-2</v>
      </c>
    </row>
    <row r="18" spans="1:17">
      <c r="A18" s="389"/>
      <c r="B18" s="389"/>
      <c r="C18" s="361" t="s">
        <v>139</v>
      </c>
      <c r="D18" s="467">
        <v>1441183277.6667042</v>
      </c>
      <c r="E18" s="467">
        <v>239042738.98680019</v>
      </c>
      <c r="F18" s="471">
        <v>0.19884758170562827</v>
      </c>
      <c r="G18" s="478">
        <v>52.198983615734747</v>
      </c>
      <c r="H18" s="478">
        <v>4.2903641805853496</v>
      </c>
      <c r="I18" s="479">
        <v>3.1422214133833437</v>
      </c>
      <c r="J18" s="479">
        <v>7.1757499305892924E-2</v>
      </c>
      <c r="K18" s="471">
        <v>2.3370246749000834E-2</v>
      </c>
      <c r="L18" s="472">
        <v>4528516955.6943111</v>
      </c>
      <c r="M18" s="472">
        <v>837387812.02803802</v>
      </c>
      <c r="N18" s="471">
        <v>0.22686494550453176</v>
      </c>
      <c r="O18" s="467">
        <v>1535160524.7776237</v>
      </c>
      <c r="P18" s="467">
        <v>180617219.431355</v>
      </c>
      <c r="Q18" s="471">
        <v>0.13334178295996443</v>
      </c>
    </row>
    <row r="19" spans="1:17" s="245" customFormat="1">
      <c r="A19" s="389"/>
      <c r="B19" s="389"/>
      <c r="C19" s="362" t="s">
        <v>141</v>
      </c>
      <c r="D19" s="467">
        <v>40017505.592488088</v>
      </c>
      <c r="E19" s="467">
        <v>8143622.0539551713</v>
      </c>
      <c r="F19" s="468">
        <v>0.25549513111918726</v>
      </c>
      <c r="G19" s="476">
        <v>1.4494153180480793</v>
      </c>
      <c r="H19" s="476">
        <v>0.17915305899081924</v>
      </c>
      <c r="I19" s="477">
        <v>4.8577307031396799</v>
      </c>
      <c r="J19" s="477">
        <v>0.12476801479943322</v>
      </c>
      <c r="K19" s="468">
        <v>2.6361503991316444E-2</v>
      </c>
      <c r="L19" s="469">
        <v>194394265.57969323</v>
      </c>
      <c r="M19" s="469">
        <v>43536364.059314549</v>
      </c>
      <c r="N19" s="468">
        <v>0.28859187102926409</v>
      </c>
      <c r="O19" s="467">
        <v>83288241.219109237</v>
      </c>
      <c r="P19" s="467">
        <v>14824565.963745221</v>
      </c>
      <c r="Q19" s="468">
        <v>0.21653184566050215</v>
      </c>
    </row>
    <row r="20" spans="1:17" s="245" customFormat="1">
      <c r="A20" s="389"/>
      <c r="B20" s="389"/>
      <c r="C20" s="361" t="s">
        <v>140</v>
      </c>
      <c r="D20" s="467">
        <v>1177965640.456898</v>
      </c>
      <c r="E20" s="467">
        <v>-14519571.654974461</v>
      </c>
      <c r="F20" s="471">
        <v>-1.2175892419882112E-2</v>
      </c>
      <c r="G20" s="478">
        <v>42.66536402341486</v>
      </c>
      <c r="H20" s="478">
        <v>-4.8584639907764924</v>
      </c>
      <c r="I20" s="479">
        <v>2.4037886464337488</v>
      </c>
      <c r="J20" s="479">
        <v>7.0954426580015717E-2</v>
      </c>
      <c r="K20" s="471">
        <v>3.0415546023868128E-2</v>
      </c>
      <c r="L20" s="472">
        <v>2831580432.4193506</v>
      </c>
      <c r="M20" s="472">
        <v>49710122.935237408</v>
      </c>
      <c r="N20" s="471">
        <v>1.7869317187707415E-2</v>
      </c>
      <c r="O20" s="467">
        <v>1080444844.6963923</v>
      </c>
      <c r="P20" s="467">
        <v>-11155482.563218594</v>
      </c>
      <c r="Q20" s="471">
        <v>-1.0219383674264445E-2</v>
      </c>
    </row>
    <row r="21" spans="1:17">
      <c r="A21" s="389" t="s">
        <v>287</v>
      </c>
      <c r="B21" s="389" t="s">
        <v>135</v>
      </c>
      <c r="C21" s="360" t="s">
        <v>11</v>
      </c>
      <c r="D21" s="467">
        <v>340723994.93218619</v>
      </c>
      <c r="E21" s="467">
        <v>21468008.140568316</v>
      </c>
      <c r="F21" s="468">
        <v>6.7243870213092471E-2</v>
      </c>
      <c r="G21" s="476">
        <v>99.967421644304906</v>
      </c>
      <c r="H21" s="476">
        <v>1.4769365852103533E-2</v>
      </c>
      <c r="I21" s="477">
        <v>2.9533273267688553</v>
      </c>
      <c r="J21" s="477">
        <v>0.16367817271061957</v>
      </c>
      <c r="K21" s="468">
        <v>5.8673389975405735E-2</v>
      </c>
      <c r="L21" s="469">
        <v>1006269485.1190784</v>
      </c>
      <c r="M21" s="469">
        <v>115657291.63781428</v>
      </c>
      <c r="N21" s="468">
        <v>0.12986268600896644</v>
      </c>
      <c r="O21" s="467">
        <v>350992423.35256207</v>
      </c>
      <c r="P21" s="467">
        <v>13953508.422578931</v>
      </c>
      <c r="Q21" s="468">
        <v>4.1400288822665027E-2</v>
      </c>
    </row>
    <row r="22" spans="1:17">
      <c r="A22" s="389"/>
      <c r="B22" s="389"/>
      <c r="C22" s="361" t="s">
        <v>138</v>
      </c>
      <c r="D22" s="467">
        <v>7722897.7119778786</v>
      </c>
      <c r="E22" s="467">
        <v>2695991.623564275</v>
      </c>
      <c r="F22" s="471">
        <v>0.53631231141918523</v>
      </c>
      <c r="G22" s="478">
        <v>2.2658755572609079</v>
      </c>
      <c r="H22" s="478">
        <v>0.69205198909208643</v>
      </c>
      <c r="I22" s="479">
        <v>4.4559232339803652</v>
      </c>
      <c r="J22" s="479">
        <v>-0.49401101486378085</v>
      </c>
      <c r="K22" s="471">
        <v>-9.9801530692884832E-2</v>
      </c>
      <c r="L22" s="472">
        <v>34412639.348456033</v>
      </c>
      <c r="M22" s="472">
        <v>9529784.7356943786</v>
      </c>
      <c r="N22" s="471">
        <v>0.3829859911172267</v>
      </c>
      <c r="O22" s="467">
        <v>13188997.213054556</v>
      </c>
      <c r="P22" s="467">
        <v>2608981.8384126984</v>
      </c>
      <c r="Q22" s="471">
        <v>0.24659527855374355</v>
      </c>
    </row>
    <row r="23" spans="1:17">
      <c r="A23" s="389"/>
      <c r="B23" s="389"/>
      <c r="C23" s="362" t="s">
        <v>142</v>
      </c>
      <c r="D23" s="467">
        <v>5474752.0733296275</v>
      </c>
      <c r="E23" s="467">
        <v>289008.58028354309</v>
      </c>
      <c r="F23" s="468">
        <v>5.5731368254348546E-2</v>
      </c>
      <c r="G23" s="476">
        <v>1.6062762149214147</v>
      </c>
      <c r="H23" s="476">
        <v>-1.7276161886490948E-2</v>
      </c>
      <c r="I23" s="477">
        <v>3.7698188655080553</v>
      </c>
      <c r="J23" s="477">
        <v>4.9219418963540207E-2</v>
      </c>
      <c r="K23" s="468">
        <v>1.3228894878553093E-2</v>
      </c>
      <c r="L23" s="469">
        <v>20638823.65001737</v>
      </c>
      <c r="M23" s="469">
        <v>1344749.2798682861</v>
      </c>
      <c r="N23" s="468">
        <v>6.9697527544976254E-2</v>
      </c>
      <c r="O23" s="467">
        <v>8353034.2681278931</v>
      </c>
      <c r="P23" s="467">
        <v>635963.42760732118</v>
      </c>
      <c r="Q23" s="468">
        <v>8.2409950711871516E-2</v>
      </c>
    </row>
    <row r="24" spans="1:17">
      <c r="A24" s="389"/>
      <c r="B24" s="389"/>
      <c r="C24" s="361" t="s">
        <v>139</v>
      </c>
      <c r="D24" s="467">
        <v>180487432.20724973</v>
      </c>
      <c r="E24" s="467">
        <v>25244930.1276896</v>
      </c>
      <c r="F24" s="471">
        <v>0.16261609926096038</v>
      </c>
      <c r="G24" s="478">
        <v>52.954483703300887</v>
      </c>
      <c r="H24" s="478">
        <v>4.3511670196161987</v>
      </c>
      <c r="I24" s="479">
        <v>3.2453374122670953</v>
      </c>
      <c r="J24" s="479">
        <v>0.16877467950059843</v>
      </c>
      <c r="K24" s="471">
        <v>5.4858195382492141E-2</v>
      </c>
      <c r="L24" s="472">
        <v>585742616.18620861</v>
      </c>
      <c r="M24" s="472">
        <v>108129319.74680853</v>
      </c>
      <c r="N24" s="471">
        <v>0.22639512038904899</v>
      </c>
      <c r="O24" s="467">
        <v>189148904.57296589</v>
      </c>
      <c r="P24" s="467">
        <v>16133991.692704529</v>
      </c>
      <c r="Q24" s="471">
        <v>9.3252029111908982E-2</v>
      </c>
    </row>
    <row r="25" spans="1:17" s="245" customFormat="1">
      <c r="A25" s="389"/>
      <c r="B25" s="389"/>
      <c r="C25" s="362" t="s">
        <v>141</v>
      </c>
      <c r="D25" s="467">
        <v>5372531.3783508101</v>
      </c>
      <c r="E25" s="467">
        <v>1220494.4324420723</v>
      </c>
      <c r="F25" s="468">
        <v>0.29395076400866371</v>
      </c>
      <c r="G25" s="476">
        <v>1.5762849625655155</v>
      </c>
      <c r="H25" s="476">
        <v>0.27636539246647396</v>
      </c>
      <c r="I25" s="477">
        <v>4.8669828481134791</v>
      </c>
      <c r="J25" s="477">
        <v>2.1285385093501752E-2</v>
      </c>
      <c r="K25" s="468">
        <v>4.3926359942900953E-3</v>
      </c>
      <c r="L25" s="469">
        <v>26148018.069384862</v>
      </c>
      <c r="M25" s="469">
        <v>6028503.174229674</v>
      </c>
      <c r="N25" s="468">
        <v>0.29963461870948727</v>
      </c>
      <c r="O25" s="467">
        <v>11007263.278125174</v>
      </c>
      <c r="P25" s="467">
        <v>2264131.6175595708</v>
      </c>
      <c r="Q25" s="468">
        <v>0.25896117151838721</v>
      </c>
    </row>
    <row r="26" spans="1:17" s="245" customFormat="1">
      <c r="A26" s="389"/>
      <c r="B26" s="389"/>
      <c r="C26" s="361" t="s">
        <v>140</v>
      </c>
      <c r="D26" s="467">
        <v>141666381.56129575</v>
      </c>
      <c r="E26" s="467">
        <v>-7982416.623416543</v>
      </c>
      <c r="F26" s="471">
        <v>-5.3341000530881678E-2</v>
      </c>
      <c r="G26" s="478">
        <v>41.564501206261326</v>
      </c>
      <c r="H26" s="478">
        <v>-5.2875388734382156</v>
      </c>
      <c r="I26" s="479">
        <v>2.3952569701103883</v>
      </c>
      <c r="J26" s="479">
        <v>6.5118289454945799E-2</v>
      </c>
      <c r="K26" s="471">
        <v>2.7946100374003809E-2</v>
      </c>
      <c r="L26" s="472">
        <v>339327387.86501145</v>
      </c>
      <c r="M26" s="472">
        <v>-9375065.2987866402</v>
      </c>
      <c r="N26" s="471">
        <v>-2.6885573111763671E-2</v>
      </c>
      <c r="O26" s="467">
        <v>129294224.02028853</v>
      </c>
      <c r="P26" s="467">
        <v>-7689560.1537052095</v>
      </c>
      <c r="Q26" s="471">
        <v>-5.6134820629119883E-2</v>
      </c>
    </row>
    <row r="27" spans="1:17">
      <c r="A27" s="389"/>
      <c r="B27" s="389" t="s">
        <v>127</v>
      </c>
      <c r="C27" s="360" t="s">
        <v>11</v>
      </c>
      <c r="D27" s="467">
        <v>4273663546.145092</v>
      </c>
      <c r="E27" s="467">
        <v>383082275.04517937</v>
      </c>
      <c r="F27" s="468">
        <v>9.8464020759776477E-2</v>
      </c>
      <c r="G27" s="476">
        <v>99.965483911480916</v>
      </c>
      <c r="H27" s="476">
        <v>2.1399153164324503E-2</v>
      </c>
      <c r="I27" s="477">
        <v>2.8610089989746004</v>
      </c>
      <c r="J27" s="477">
        <v>8.7439170049552928E-2</v>
      </c>
      <c r="K27" s="468">
        <v>3.1525858529922693E-2</v>
      </c>
      <c r="L27" s="469">
        <v>12226989864.110811</v>
      </c>
      <c r="M27" s="469">
        <v>1436191033.607233</v>
      </c>
      <c r="N27" s="468">
        <v>0.13309404207845935</v>
      </c>
      <c r="O27" s="467">
        <v>4448052757.3907671</v>
      </c>
      <c r="P27" s="467">
        <v>322309609.18736315</v>
      </c>
      <c r="Q27" s="468">
        <v>7.8121588671295761E-2</v>
      </c>
    </row>
    <row r="28" spans="1:17">
      <c r="A28" s="389"/>
      <c r="B28" s="389"/>
      <c r="C28" s="361" t="s">
        <v>138</v>
      </c>
      <c r="D28" s="467">
        <v>80074212.707185104</v>
      </c>
      <c r="E28" s="467">
        <v>16008256.135361679</v>
      </c>
      <c r="F28" s="471">
        <v>0.24987149169333095</v>
      </c>
      <c r="G28" s="478">
        <v>1.8730200296944135</v>
      </c>
      <c r="H28" s="478">
        <v>0.22724708535318294</v>
      </c>
      <c r="I28" s="479">
        <v>4.683315049644734</v>
      </c>
      <c r="J28" s="479">
        <v>-0.20411179265333068</v>
      </c>
      <c r="K28" s="471">
        <v>-4.1762628728649664E-2</v>
      </c>
      <c r="L28" s="472">
        <v>375012765.46001357</v>
      </c>
      <c r="M28" s="472">
        <v>61895089.633381665</v>
      </c>
      <c r="N28" s="471">
        <v>0.19767357262721877</v>
      </c>
      <c r="O28" s="467">
        <v>150715483.35211909</v>
      </c>
      <c r="P28" s="467">
        <v>15514110.851893872</v>
      </c>
      <c r="Q28" s="471">
        <v>0.1147481757396215</v>
      </c>
    </row>
    <row r="29" spans="1:17">
      <c r="A29" s="389"/>
      <c r="B29" s="389"/>
      <c r="C29" s="362" t="s">
        <v>142</v>
      </c>
      <c r="D29" s="467">
        <v>62944818.240369618</v>
      </c>
      <c r="E29" s="467">
        <v>2274688.4589782357</v>
      </c>
      <c r="F29" s="468">
        <v>3.7492724462177163E-2</v>
      </c>
      <c r="G29" s="476">
        <v>1.4723454823191486</v>
      </c>
      <c r="H29" s="476">
        <v>-8.6192990636382749E-2</v>
      </c>
      <c r="I29" s="477">
        <v>3.8956561795431237</v>
      </c>
      <c r="J29" s="477">
        <v>1.7833651970859954E-3</v>
      </c>
      <c r="K29" s="468">
        <v>4.5799266748405734E-4</v>
      </c>
      <c r="L29" s="469">
        <v>245211370.14831463</v>
      </c>
      <c r="M29" s="469">
        <v>8969601.1497088075</v>
      </c>
      <c r="N29" s="468">
        <v>3.796788852254887E-2</v>
      </c>
      <c r="O29" s="467">
        <v>101507577.9923065</v>
      </c>
      <c r="P29" s="467">
        <v>5588197.5296724886</v>
      </c>
      <c r="Q29" s="468">
        <v>5.825931634170016E-2</v>
      </c>
    </row>
    <row r="30" spans="1:17">
      <c r="A30" s="389"/>
      <c r="B30" s="389"/>
      <c r="C30" s="361" t="s">
        <v>139</v>
      </c>
      <c r="D30" s="467">
        <v>2178385169.0907922</v>
      </c>
      <c r="E30" s="467">
        <v>353417755.98117447</v>
      </c>
      <c r="F30" s="471">
        <v>0.19365702282813652</v>
      </c>
      <c r="G30" s="478">
        <v>50.954719580155057</v>
      </c>
      <c r="H30" s="478">
        <v>4.0736277567144157</v>
      </c>
      <c r="I30" s="479">
        <v>3.120629623994629</v>
      </c>
      <c r="J30" s="479">
        <v>5.0364229854208187E-2</v>
      </c>
      <c r="K30" s="471">
        <v>1.6403868522352483E-2</v>
      </c>
      <c r="L30" s="472">
        <v>6797933291.1352749</v>
      </c>
      <c r="M30" s="472">
        <v>1194798997.2308502</v>
      </c>
      <c r="N30" s="471">
        <v>0.21323761569139191</v>
      </c>
      <c r="O30" s="467">
        <v>2351769122.5080018</v>
      </c>
      <c r="P30" s="467">
        <v>281562891.93796992</v>
      </c>
      <c r="Q30" s="471">
        <v>0.13600717058050854</v>
      </c>
    </row>
    <row r="31" spans="1:17" s="245" customFormat="1">
      <c r="A31" s="389"/>
      <c r="B31" s="389"/>
      <c r="C31" s="362" t="s">
        <v>141</v>
      </c>
      <c r="D31" s="467">
        <v>60416667.513733931</v>
      </c>
      <c r="E31" s="467">
        <v>12713704.06685333</v>
      </c>
      <c r="F31" s="468">
        <v>0.26651811854436697</v>
      </c>
      <c r="G31" s="476">
        <v>1.4132093785850905</v>
      </c>
      <c r="H31" s="476">
        <v>0.18778091693775201</v>
      </c>
      <c r="I31" s="477">
        <v>4.8703021377294267</v>
      </c>
      <c r="J31" s="477">
        <v>0.12487492275873979</v>
      </c>
      <c r="K31" s="468">
        <v>2.6314790450223176E-2</v>
      </c>
      <c r="L31" s="469">
        <v>294247424.94662637</v>
      </c>
      <c r="M31" s="469">
        <v>67876483.971047282</v>
      </c>
      <c r="N31" s="468">
        <v>0.29984627743527292</v>
      </c>
      <c r="O31" s="467">
        <v>126361096.94299865</v>
      </c>
      <c r="P31" s="467">
        <v>23235016.938698411</v>
      </c>
      <c r="Q31" s="468">
        <v>0.22530689557607095</v>
      </c>
    </row>
    <row r="32" spans="1:17" s="245" customFormat="1">
      <c r="A32" s="389"/>
      <c r="B32" s="389"/>
      <c r="C32" s="361" t="s">
        <v>140</v>
      </c>
      <c r="D32" s="467">
        <v>1891842678.5924456</v>
      </c>
      <c r="E32" s="467">
        <v>-1332129.5976679325</v>
      </c>
      <c r="F32" s="471">
        <v>-7.0364849136221944E-4</v>
      </c>
      <c r="G32" s="478">
        <v>44.25218944071397</v>
      </c>
      <c r="H32" s="478">
        <v>-4.3810636152156732</v>
      </c>
      <c r="I32" s="479">
        <v>2.386342724744686</v>
      </c>
      <c r="J32" s="479">
        <v>5.5900690701262246E-2</v>
      </c>
      <c r="K32" s="471">
        <v>2.3987162042504007E-2</v>
      </c>
      <c r="L32" s="472">
        <v>4514585012.4205818</v>
      </c>
      <c r="M32" s="472">
        <v>102650861.62224483</v>
      </c>
      <c r="N32" s="471">
        <v>2.3266635020758462E-2</v>
      </c>
      <c r="O32" s="467">
        <v>1717699476.5953412</v>
      </c>
      <c r="P32" s="467">
        <v>-3590608.0708715916</v>
      </c>
      <c r="Q32" s="471">
        <v>-2.0859982305468697E-3</v>
      </c>
    </row>
    <row r="33" spans="1:17">
      <c r="A33" s="389"/>
      <c r="B33" s="389" t="s">
        <v>128</v>
      </c>
      <c r="C33" s="360" t="s">
        <v>11</v>
      </c>
      <c r="D33" s="467">
        <v>2752625289.262053</v>
      </c>
      <c r="E33" s="467">
        <v>251023766.04353809</v>
      </c>
      <c r="F33" s="468">
        <v>0.10034522433475955</v>
      </c>
      <c r="G33" s="476">
        <v>99.969790214508606</v>
      </c>
      <c r="H33" s="476">
        <v>1.8587987310183962E-2</v>
      </c>
      <c r="I33" s="477">
        <v>2.8815059737889404</v>
      </c>
      <c r="J33" s="477">
        <v>0.10785697204030997</v>
      </c>
      <c r="K33" s="468">
        <v>3.8886308964224452E-2</v>
      </c>
      <c r="L33" s="469">
        <v>7931706214.6111155</v>
      </c>
      <c r="M33" s="469">
        <v>993141646.96322823</v>
      </c>
      <c r="N33" s="468">
        <v>0.14313358869554982</v>
      </c>
      <c r="O33" s="467">
        <v>2849801848.1556082</v>
      </c>
      <c r="P33" s="467">
        <v>203267488.37177372</v>
      </c>
      <c r="Q33" s="468">
        <v>7.6805157514892933E-2</v>
      </c>
    </row>
    <row r="34" spans="1:17">
      <c r="A34" s="389"/>
      <c r="B34" s="389"/>
      <c r="C34" s="361" t="s">
        <v>138</v>
      </c>
      <c r="D34" s="467">
        <v>56975189.121905826</v>
      </c>
      <c r="E34" s="467">
        <v>16287453.328206271</v>
      </c>
      <c r="F34" s="471">
        <v>0.40030375272758145</v>
      </c>
      <c r="G34" s="478">
        <v>2.0692237792655952</v>
      </c>
      <c r="H34" s="478">
        <v>0.44354995762088012</v>
      </c>
      <c r="I34" s="479">
        <v>4.5514437350201895</v>
      </c>
      <c r="J34" s="479">
        <v>-0.34572016999337585</v>
      </c>
      <c r="K34" s="471">
        <v>-7.0595997336221114E-2</v>
      </c>
      <c r="L34" s="472">
        <v>259319367.58048871</v>
      </c>
      <c r="M34" s="472">
        <v>60064856.474854797</v>
      </c>
      <c r="N34" s="471">
        <v>0.30144791273012472</v>
      </c>
      <c r="O34" s="467">
        <v>101959656.76029429</v>
      </c>
      <c r="P34" s="467">
        <v>16148304.069195211</v>
      </c>
      <c r="Q34" s="471">
        <v>0.18818377245870196</v>
      </c>
    </row>
    <row r="35" spans="1:17">
      <c r="A35" s="389"/>
      <c r="B35" s="389"/>
      <c r="C35" s="362" t="s">
        <v>142</v>
      </c>
      <c r="D35" s="467">
        <v>43847153.649397336</v>
      </c>
      <c r="E35" s="467">
        <v>3033601.5949860737</v>
      </c>
      <c r="F35" s="468">
        <v>7.4328291518017772E-2</v>
      </c>
      <c r="G35" s="476">
        <v>1.5924400494804409</v>
      </c>
      <c r="H35" s="476">
        <v>-3.8260746445008653E-2</v>
      </c>
      <c r="I35" s="477">
        <v>3.7668088739495853</v>
      </c>
      <c r="J35" s="477">
        <v>-7.9034033026905703E-3</v>
      </c>
      <c r="K35" s="468">
        <v>-2.0937763522584801E-3</v>
      </c>
      <c r="L35" s="469">
        <v>165163847.46398082</v>
      </c>
      <c r="M35" s="469">
        <v>11104431.445919782</v>
      </c>
      <c r="N35" s="468">
        <v>7.2078888346675044E-2</v>
      </c>
      <c r="O35" s="467">
        <v>66036216.763558395</v>
      </c>
      <c r="P35" s="467">
        <v>4703620.8319937587</v>
      </c>
      <c r="Q35" s="468">
        <v>7.6690392124313361E-2</v>
      </c>
    </row>
    <row r="36" spans="1:17">
      <c r="A36" s="389"/>
      <c r="B36" s="389"/>
      <c r="C36" s="361" t="s">
        <v>139</v>
      </c>
      <c r="D36" s="467">
        <v>1436181029.7280126</v>
      </c>
      <c r="E36" s="467">
        <v>237619858.32414722</v>
      </c>
      <c r="F36" s="471">
        <v>0.19825426018584011</v>
      </c>
      <c r="G36" s="478">
        <v>52.159193920091134</v>
      </c>
      <c r="H36" s="478">
        <v>4.2708196475466735</v>
      </c>
      <c r="I36" s="479">
        <v>3.1283837111231407</v>
      </c>
      <c r="J36" s="479">
        <v>7.0063700135916562E-2</v>
      </c>
      <c r="K36" s="471">
        <v>2.2909211555431713E-2</v>
      </c>
      <c r="L36" s="472">
        <v>4492925339.6251736</v>
      </c>
      <c r="M36" s="472">
        <v>827341724.72844362</v>
      </c>
      <c r="N36" s="471">
        <v>0.22570532052963474</v>
      </c>
      <c r="O36" s="467">
        <v>1523159473.3877163</v>
      </c>
      <c r="P36" s="467">
        <v>177614358.34013939</v>
      </c>
      <c r="Q36" s="471">
        <v>0.13200178600764281</v>
      </c>
    </row>
    <row r="37" spans="1:17" s="245" customFormat="1">
      <c r="A37" s="389"/>
      <c r="B37" s="389"/>
      <c r="C37" s="362" t="s">
        <v>141</v>
      </c>
      <c r="D37" s="467">
        <v>39965209.889975488</v>
      </c>
      <c r="E37" s="467">
        <v>8188508.6488284506</v>
      </c>
      <c r="F37" s="468">
        <v>0.25768907183560352</v>
      </c>
      <c r="G37" s="476">
        <v>1.4514556936482814</v>
      </c>
      <c r="H37" s="476">
        <v>0.18182123652626281</v>
      </c>
      <c r="I37" s="477">
        <v>4.8537214960407624</v>
      </c>
      <c r="J37" s="477">
        <v>0.13031796069938473</v>
      </c>
      <c r="K37" s="468">
        <v>2.7589842731903316E-2</v>
      </c>
      <c r="L37" s="469">
        <v>193979998.33675489</v>
      </c>
      <c r="M37" s="469">
        <v>43885815.352834225</v>
      </c>
      <c r="N37" s="468">
        <v>0.29238851553318118</v>
      </c>
      <c r="O37" s="467">
        <v>83131075.899519533</v>
      </c>
      <c r="P37" s="467">
        <v>14960780.556383625</v>
      </c>
      <c r="Q37" s="468">
        <v>0.21946187090841218</v>
      </c>
    </row>
    <row r="38" spans="1:17" s="245" customFormat="1">
      <c r="A38" s="389"/>
      <c r="B38" s="389"/>
      <c r="C38" s="361" t="s">
        <v>140</v>
      </c>
      <c r="D38" s="467">
        <v>1175656706.8728621</v>
      </c>
      <c r="E38" s="467">
        <v>-14105655.852889061</v>
      </c>
      <c r="F38" s="471">
        <v>-1.1855859871523367E-2</v>
      </c>
      <c r="G38" s="478">
        <v>42.697476772026796</v>
      </c>
      <c r="H38" s="478">
        <v>-4.8393421079493351</v>
      </c>
      <c r="I38" s="479">
        <v>2.3989295898345198</v>
      </c>
      <c r="J38" s="479">
        <v>7.109259531198564E-2</v>
      </c>
      <c r="K38" s="471">
        <v>3.0540194815731735E-2</v>
      </c>
      <c r="L38" s="472">
        <v>2820317661.6047173</v>
      </c>
      <c r="M38" s="472">
        <v>50744818.961175442</v>
      </c>
      <c r="N38" s="471">
        <v>1.8322254674023954E-2</v>
      </c>
      <c r="O38" s="467">
        <v>1075515425.3445201</v>
      </c>
      <c r="P38" s="467">
        <v>-10159575.425938129</v>
      </c>
      <c r="Q38" s="471">
        <v>-9.3578422812796679E-3</v>
      </c>
    </row>
    <row r="39" spans="1:17">
      <c r="A39" s="389" t="s">
        <v>61</v>
      </c>
      <c r="B39" s="389" t="s">
        <v>135</v>
      </c>
      <c r="C39" s="360" t="s">
        <v>11</v>
      </c>
      <c r="D39" s="467">
        <v>186632291.18902376</v>
      </c>
      <c r="E39" s="467">
        <v>7950035.1050868332</v>
      </c>
      <c r="F39" s="468">
        <v>4.4492582975627207E-2</v>
      </c>
      <c r="G39" s="476">
        <v>99.972901377224304</v>
      </c>
      <c r="H39" s="476">
        <v>9.2701506699626179E-3</v>
      </c>
      <c r="I39" s="477">
        <v>3.2483917467390113</v>
      </c>
      <c r="J39" s="477">
        <v>0.18179005433903006</v>
      </c>
      <c r="K39" s="468">
        <v>5.9280621539329316E-2</v>
      </c>
      <c r="L39" s="469">
        <v>606254794.37341666</v>
      </c>
      <c r="M39" s="469">
        <v>58307485.464568853</v>
      </c>
      <c r="N39" s="468">
        <v>0.10641075248764188</v>
      </c>
      <c r="O39" s="467">
        <v>237926100.80536485</v>
      </c>
      <c r="P39" s="467">
        <v>5532267.6716380715</v>
      </c>
      <c r="Q39" s="468">
        <v>2.3805570040469317E-2</v>
      </c>
    </row>
    <row r="40" spans="1:17">
      <c r="A40" s="389"/>
      <c r="B40" s="389"/>
      <c r="C40" s="361" t="s">
        <v>138</v>
      </c>
      <c r="D40" s="467">
        <v>4806838.4235855043</v>
      </c>
      <c r="E40" s="467">
        <v>1151582.4334120224</v>
      </c>
      <c r="F40" s="471">
        <v>0.3150483677498514</v>
      </c>
      <c r="G40" s="478">
        <v>2.5748683713616023</v>
      </c>
      <c r="H40" s="478">
        <v>0.52993861813131771</v>
      </c>
      <c r="I40" s="479">
        <v>5.1342434707282969</v>
      </c>
      <c r="J40" s="479">
        <v>-2.2197479343795123E-2</v>
      </c>
      <c r="K40" s="471">
        <v>-4.3048062721410167E-3</v>
      </c>
      <c r="L40" s="472">
        <v>24679478.791139774</v>
      </c>
      <c r="M40" s="472">
        <v>5831367.1204129197</v>
      </c>
      <c r="N40" s="471">
        <v>0.30938733928819301</v>
      </c>
      <c r="O40" s="467">
        <v>9805991.4388603754</v>
      </c>
      <c r="P40" s="467">
        <v>1877848.1440164419</v>
      </c>
      <c r="Q40" s="471">
        <v>0.23685850194429509</v>
      </c>
    </row>
    <row r="41" spans="1:17">
      <c r="A41" s="389"/>
      <c r="B41" s="389"/>
      <c r="C41" s="362" t="s">
        <v>142</v>
      </c>
      <c r="D41" s="467">
        <v>2823741.078879599</v>
      </c>
      <c r="E41" s="467">
        <v>97228.477388520259</v>
      </c>
      <c r="F41" s="468">
        <v>3.566038071320405E-2</v>
      </c>
      <c r="G41" s="476">
        <v>1.5125870587300041</v>
      </c>
      <c r="H41" s="476">
        <v>-1.2758021432710764E-2</v>
      </c>
      <c r="I41" s="477">
        <v>4.3191738066834535</v>
      </c>
      <c r="J41" s="477">
        <v>9.0139681956380002E-2</v>
      </c>
      <c r="K41" s="468">
        <v>2.1314484418400687E-2</v>
      </c>
      <c r="L41" s="469">
        <v>12196228.504752839</v>
      </c>
      <c r="M41" s="469">
        <v>665713.67154867761</v>
      </c>
      <c r="N41" s="468">
        <v>5.7734947760670417E-2</v>
      </c>
      <c r="O41" s="467">
        <v>5931175.5985613801</v>
      </c>
      <c r="P41" s="467">
        <v>467522.0104489103</v>
      </c>
      <c r="Q41" s="468">
        <v>8.5569482564948868E-2</v>
      </c>
    </row>
    <row r="42" spans="1:17">
      <c r="A42" s="389"/>
      <c r="B42" s="389"/>
      <c r="C42" s="361" t="s">
        <v>139</v>
      </c>
      <c r="D42" s="467">
        <v>100443666.63915004</v>
      </c>
      <c r="E42" s="467">
        <v>10173366.190061152</v>
      </c>
      <c r="F42" s="471">
        <v>0.11269892909904271</v>
      </c>
      <c r="G42" s="478">
        <v>53.804433921417306</v>
      </c>
      <c r="H42" s="478">
        <v>3.3027936210842341</v>
      </c>
      <c r="I42" s="479">
        <v>3.5430646808073125</v>
      </c>
      <c r="J42" s="479">
        <v>0.18818388711263001</v>
      </c>
      <c r="K42" s="471">
        <v>5.6092570402594175E-2</v>
      </c>
      <c r="L42" s="472">
        <v>355878407.67995626</v>
      </c>
      <c r="M42" s="472">
        <v>53032310.462259471</v>
      </c>
      <c r="N42" s="471">
        <v>0.17511307211642196</v>
      </c>
      <c r="O42" s="467">
        <v>124411852.57289512</v>
      </c>
      <c r="P42" s="467">
        <v>6112450.7042034268</v>
      </c>
      <c r="Q42" s="471">
        <v>5.1669328903184472E-2</v>
      </c>
    </row>
    <row r="43" spans="1:17" s="245" customFormat="1">
      <c r="A43" s="389"/>
      <c r="B43" s="389"/>
      <c r="C43" s="362" t="s">
        <v>141</v>
      </c>
      <c r="D43" s="467">
        <v>4967103.7046031998</v>
      </c>
      <c r="E43" s="467">
        <v>1041797.6177913831</v>
      </c>
      <c r="F43" s="468">
        <v>0.26540544730807075</v>
      </c>
      <c r="G43" s="476">
        <v>2.6607173154607118</v>
      </c>
      <c r="H43" s="476">
        <v>0.46470827285561223</v>
      </c>
      <c r="I43" s="477">
        <v>4.9148364852178297</v>
      </c>
      <c r="J43" s="477">
        <v>8.8768316869061614E-2</v>
      </c>
      <c r="K43" s="468">
        <v>1.8393506633668948E-2</v>
      </c>
      <c r="L43" s="469">
        <v>24412502.513244454</v>
      </c>
      <c r="M43" s="469">
        <v>5468707.7566562779</v>
      </c>
      <c r="N43" s="468">
        <v>0.28868069079741265</v>
      </c>
      <c r="O43" s="467">
        <v>10444170.776359683</v>
      </c>
      <c r="P43" s="467">
        <v>2111920.3384829918</v>
      </c>
      <c r="Q43" s="468">
        <v>0.25346337753875442</v>
      </c>
    </row>
    <row r="44" spans="1:17" s="245" customFormat="1">
      <c r="A44" s="389"/>
      <c r="B44" s="389"/>
      <c r="C44" s="361" t="s">
        <v>140</v>
      </c>
      <c r="D44" s="467">
        <v>73590941.342805982</v>
      </c>
      <c r="E44" s="467">
        <v>-4513939.613567099</v>
      </c>
      <c r="F44" s="471">
        <v>-5.7793310204114427E-2</v>
      </c>
      <c r="G44" s="478">
        <v>39.420294710254979</v>
      </c>
      <c r="H44" s="478">
        <v>-4.2754123399689803</v>
      </c>
      <c r="I44" s="479">
        <v>2.569449084820111</v>
      </c>
      <c r="J44" s="479">
        <v>6.2835054642052857E-2</v>
      </c>
      <c r="K44" s="471">
        <v>2.5067702440646336E-2</v>
      </c>
      <c r="L44" s="472">
        <v>189088176.8843233</v>
      </c>
      <c r="M44" s="472">
        <v>-6690613.5463084877</v>
      </c>
      <c r="N44" s="471">
        <v>-3.4174353266724779E-2</v>
      </c>
      <c r="O44" s="467">
        <v>87332910.418688267</v>
      </c>
      <c r="P44" s="467">
        <v>-5037473.5255137235</v>
      </c>
      <c r="Q44" s="471">
        <v>-5.4535591500374202E-2</v>
      </c>
    </row>
    <row r="45" spans="1:17">
      <c r="A45" s="389"/>
      <c r="B45" s="389" t="s">
        <v>127</v>
      </c>
      <c r="C45" s="360" t="s">
        <v>11</v>
      </c>
      <c r="D45" s="467">
        <v>2341091749.2201886</v>
      </c>
      <c r="E45" s="467">
        <v>166653801.4761734</v>
      </c>
      <c r="F45" s="468">
        <v>7.6642242952518896E-2</v>
      </c>
      <c r="G45" s="476">
        <v>99.970136743202715</v>
      </c>
      <c r="H45" s="476">
        <v>2.3405672481842998E-2</v>
      </c>
      <c r="I45" s="477">
        <v>3.1510646028013314</v>
      </c>
      <c r="J45" s="477">
        <v>9.1149975062275068E-2</v>
      </c>
      <c r="K45" s="468">
        <v>2.9788404629322935E-2</v>
      </c>
      <c r="L45" s="469">
        <v>7376931342.8779879</v>
      </c>
      <c r="M45" s="469">
        <v>723336859.4651823</v>
      </c>
      <c r="N45" s="468">
        <v>0.10871369772661041</v>
      </c>
      <c r="O45" s="467">
        <v>3001904845.2215414</v>
      </c>
      <c r="P45" s="467">
        <v>182535150.96559429</v>
      </c>
      <c r="Q45" s="468">
        <v>6.4743247874687354E-2</v>
      </c>
    </row>
    <row r="46" spans="1:17">
      <c r="A46" s="389"/>
      <c r="B46" s="389"/>
      <c r="C46" s="361" t="s">
        <v>138</v>
      </c>
      <c r="D46" s="467">
        <v>53106058.419752009</v>
      </c>
      <c r="E46" s="467">
        <v>6388122.7081318796</v>
      </c>
      <c r="F46" s="471">
        <v>0.13673812018502704</v>
      </c>
      <c r="G46" s="478">
        <v>2.2677538904161016</v>
      </c>
      <c r="H46" s="478">
        <v>0.12039210361830444</v>
      </c>
      <c r="I46" s="479">
        <v>5.1493319091956984</v>
      </c>
      <c r="J46" s="479">
        <v>5.9054810122993295E-2</v>
      </c>
      <c r="K46" s="471">
        <v>1.1601492212231689E-2</v>
      </c>
      <c r="L46" s="472">
        <v>273460721.19243991</v>
      </c>
      <c r="M46" s="472">
        <v>35653482.923629075</v>
      </c>
      <c r="N46" s="471">
        <v>0.14992597863370058</v>
      </c>
      <c r="O46" s="467">
        <v>111019906.07702485</v>
      </c>
      <c r="P46" s="467">
        <v>10006684.493518636</v>
      </c>
      <c r="Q46" s="471">
        <v>9.9063116061952838E-2</v>
      </c>
    </row>
    <row r="47" spans="1:17">
      <c r="A47" s="389"/>
      <c r="B47" s="389"/>
      <c r="C47" s="362" t="s">
        <v>142</v>
      </c>
      <c r="D47" s="467">
        <v>35619369.89081724</v>
      </c>
      <c r="E47" s="467">
        <v>373892.30944432318</v>
      </c>
      <c r="F47" s="468">
        <v>1.060823501628259E-2</v>
      </c>
      <c r="G47" s="476">
        <v>1.5210310659024082</v>
      </c>
      <c r="H47" s="476">
        <v>-9.9006090338072283E-2</v>
      </c>
      <c r="I47" s="477">
        <v>4.3126235693908974</v>
      </c>
      <c r="J47" s="477">
        <v>3.4560828329100346E-2</v>
      </c>
      <c r="K47" s="468">
        <v>8.0786165189626214E-3</v>
      </c>
      <c r="L47" s="469">
        <v>153612934.11799091</v>
      </c>
      <c r="M47" s="469">
        <v>2830569.6861905754</v>
      </c>
      <c r="N47" s="468">
        <v>1.8772551397884845E-2</v>
      </c>
      <c r="O47" s="467">
        <v>71579412.354942292</v>
      </c>
      <c r="P47" s="467">
        <v>2417929.9021210372</v>
      </c>
      <c r="Q47" s="468">
        <v>3.4960643068494612E-2</v>
      </c>
    </row>
    <row r="48" spans="1:17">
      <c r="A48" s="389"/>
      <c r="B48" s="389"/>
      <c r="C48" s="361" t="s">
        <v>139</v>
      </c>
      <c r="D48" s="467">
        <v>1219968890.5666187</v>
      </c>
      <c r="E48" s="467">
        <v>155658917.83438563</v>
      </c>
      <c r="F48" s="471">
        <v>0.14625336774284595</v>
      </c>
      <c r="G48" s="478">
        <v>52.095547666178767</v>
      </c>
      <c r="H48" s="478">
        <v>3.1751805750330462</v>
      </c>
      <c r="I48" s="479">
        <v>3.4111767345742883</v>
      </c>
      <c r="J48" s="479">
        <v>7.0385990087431072E-2</v>
      </c>
      <c r="K48" s="471">
        <v>2.1068661724349427E-2</v>
      </c>
      <c r="L48" s="472">
        <v>4161529496.4052553</v>
      </c>
      <c r="M48" s="472">
        <v>605892590.23635197</v>
      </c>
      <c r="N48" s="471">
        <v>0.17040339219821626</v>
      </c>
      <c r="O48" s="467">
        <v>1541511486.463475</v>
      </c>
      <c r="P48" s="467">
        <v>150009873.37329578</v>
      </c>
      <c r="Q48" s="471">
        <v>0.10780431151650707</v>
      </c>
    </row>
    <row r="49" spans="1:17" s="245" customFormat="1">
      <c r="A49" s="389"/>
      <c r="B49" s="389"/>
      <c r="C49" s="362" t="s">
        <v>141</v>
      </c>
      <c r="D49" s="467">
        <v>56377132.887492247</v>
      </c>
      <c r="E49" s="467">
        <v>11592756.79568623</v>
      </c>
      <c r="F49" s="468">
        <v>0.25885716866796549</v>
      </c>
      <c r="G49" s="476">
        <v>2.4074364816456497</v>
      </c>
      <c r="H49" s="476">
        <v>0.34894959860459851</v>
      </c>
      <c r="I49" s="477">
        <v>4.8785751234991812</v>
      </c>
      <c r="J49" s="477">
        <v>0.12699706426312485</v>
      </c>
      <c r="K49" s="468">
        <v>2.6727344616862516E-2</v>
      </c>
      <c r="L49" s="469">
        <v>275040078.03912723</v>
      </c>
      <c r="M49" s="469">
        <v>62243619.204725951</v>
      </c>
      <c r="N49" s="468">
        <v>0.29250307803836195</v>
      </c>
      <c r="O49" s="467">
        <v>119781208.9290667</v>
      </c>
      <c r="P49" s="467">
        <v>21285915.659526929</v>
      </c>
      <c r="Q49" s="468">
        <v>0.21611099325605765</v>
      </c>
    </row>
    <row r="50" spans="1:17" s="245" customFormat="1">
      <c r="A50" s="389"/>
      <c r="B50" s="389"/>
      <c r="C50" s="361" t="s">
        <v>140</v>
      </c>
      <c r="D50" s="467">
        <v>976020297.45546782</v>
      </c>
      <c r="E50" s="467">
        <v>-7359888.1715840101</v>
      </c>
      <c r="F50" s="471">
        <v>-7.4842754401147323E-3</v>
      </c>
      <c r="G50" s="478">
        <v>41.678367639058045</v>
      </c>
      <c r="H50" s="478">
        <v>-3.5221105144409393</v>
      </c>
      <c r="I50" s="479">
        <v>2.5750367278994486</v>
      </c>
      <c r="J50" s="479">
        <v>3.6271403766999111E-2</v>
      </c>
      <c r="K50" s="471">
        <v>1.4287025044110301E-2</v>
      </c>
      <c r="L50" s="472">
        <v>2513288113.1231742</v>
      </c>
      <c r="M50" s="472">
        <v>16716597.414283752</v>
      </c>
      <c r="N50" s="471">
        <v>6.695821573345616E-3</v>
      </c>
      <c r="O50" s="467">
        <v>1158012831.3970325</v>
      </c>
      <c r="P50" s="467">
        <v>-1185252.4628679752</v>
      </c>
      <c r="Q50" s="471">
        <v>-1.0224762095200493E-3</v>
      </c>
    </row>
    <row r="51" spans="1:17">
      <c r="A51" s="389"/>
      <c r="B51" s="389" t="s">
        <v>128</v>
      </c>
      <c r="C51" s="360" t="s">
        <v>11</v>
      </c>
      <c r="D51" s="467">
        <v>1506003604.2158754</v>
      </c>
      <c r="E51" s="467">
        <v>110977117.6862452</v>
      </c>
      <c r="F51" s="468">
        <v>7.9551978946521648E-2</v>
      </c>
      <c r="G51" s="476">
        <v>99.974155534745705</v>
      </c>
      <c r="H51" s="476">
        <v>1.5894155018102651E-2</v>
      </c>
      <c r="I51" s="477">
        <v>3.1689030312991644</v>
      </c>
      <c r="J51" s="477">
        <v>0.10999646238229488</v>
      </c>
      <c r="K51" s="468">
        <v>3.5959405723609145E-2</v>
      </c>
      <c r="L51" s="469">
        <v>4772379386.5471544</v>
      </c>
      <c r="M51" s="469">
        <v>505123703.08864784</v>
      </c>
      <c r="N51" s="468">
        <v>0.11837202655718473</v>
      </c>
      <c r="O51" s="467">
        <v>1917393450.8428745</v>
      </c>
      <c r="P51" s="467">
        <v>111459365.73724437</v>
      </c>
      <c r="Q51" s="468">
        <v>6.1718401937535305E-2</v>
      </c>
    </row>
    <row r="52" spans="1:17">
      <c r="A52" s="389"/>
      <c r="B52" s="389"/>
      <c r="C52" s="361" t="s">
        <v>138</v>
      </c>
      <c r="D52" s="467">
        <v>36382364.944550261</v>
      </c>
      <c r="E52" s="467">
        <v>6879070.8627197444</v>
      </c>
      <c r="F52" s="471">
        <v>0.23316280696114514</v>
      </c>
      <c r="G52" s="478">
        <v>2.4151975476726455</v>
      </c>
      <c r="H52" s="478">
        <v>0.30118895366309584</v>
      </c>
      <c r="I52" s="479">
        <v>5.1143150568166709</v>
      </c>
      <c r="J52" s="479">
        <v>6.9029496274337632E-3</v>
      </c>
      <c r="K52" s="471">
        <v>1.3515552460936356E-3</v>
      </c>
      <c r="L52" s="472">
        <v>186070876.83851242</v>
      </c>
      <c r="M52" s="472">
        <v>35385395.443006665</v>
      </c>
      <c r="N52" s="471">
        <v>0.23482949462218095</v>
      </c>
      <c r="O52" s="467">
        <v>74991859.945880145</v>
      </c>
      <c r="P52" s="467">
        <v>10952709.489909954</v>
      </c>
      <c r="Q52" s="471">
        <v>0.17103146140953943</v>
      </c>
    </row>
    <row r="53" spans="1:17">
      <c r="A53" s="389"/>
      <c r="B53" s="389"/>
      <c r="C53" s="362" t="s">
        <v>142</v>
      </c>
      <c r="D53" s="467">
        <v>22775820.206021231</v>
      </c>
      <c r="E53" s="467">
        <v>951380.21169947088</v>
      </c>
      <c r="F53" s="468">
        <v>4.3592422621015668E-2</v>
      </c>
      <c r="G53" s="476">
        <v>1.5119441848173554</v>
      </c>
      <c r="H53" s="476">
        <v>-5.1849118380447257E-2</v>
      </c>
      <c r="I53" s="477">
        <v>4.2884118004643632</v>
      </c>
      <c r="J53" s="477">
        <v>1.3795459025987E-2</v>
      </c>
      <c r="K53" s="468">
        <v>3.2272975921261117E-3</v>
      </c>
      <c r="L53" s="469">
        <v>97672096.136756122</v>
      </c>
      <c r="M53" s="469">
        <v>4380988.2942870557</v>
      </c>
      <c r="N53" s="468">
        <v>4.6960405933701335E-2</v>
      </c>
      <c r="O53" s="467">
        <v>45894328.678787462</v>
      </c>
      <c r="P53" s="467">
        <v>2274165.6835537404</v>
      </c>
      <c r="Q53" s="468">
        <v>5.2135653041971285E-2</v>
      </c>
    </row>
    <row r="54" spans="1:17">
      <c r="A54" s="389"/>
      <c r="B54" s="389"/>
      <c r="C54" s="361" t="s">
        <v>139</v>
      </c>
      <c r="D54" s="467">
        <v>796181997.99070477</v>
      </c>
      <c r="E54" s="467">
        <v>100499767.48011875</v>
      </c>
      <c r="F54" s="471">
        <v>0.1444621740681207</v>
      </c>
      <c r="G54" s="478">
        <v>52.853540773915398</v>
      </c>
      <c r="H54" s="478">
        <v>3.0056082034021046</v>
      </c>
      <c r="I54" s="479">
        <v>3.426602914074913</v>
      </c>
      <c r="J54" s="479">
        <v>9.3617294664953832E-2</v>
      </c>
      <c r="K54" s="471">
        <v>2.8088118388439661E-2</v>
      </c>
      <c r="L54" s="472">
        <v>2728199554.4489355</v>
      </c>
      <c r="M54" s="472">
        <v>409500684.47810793</v>
      </c>
      <c r="N54" s="471">
        <v>0.1766079631044371</v>
      </c>
      <c r="O54" s="467">
        <v>988741304.3211031</v>
      </c>
      <c r="P54" s="467">
        <v>87281108.605317235</v>
      </c>
      <c r="Q54" s="471">
        <v>9.6821921833180308E-2</v>
      </c>
    </row>
    <row r="55" spans="1:17" s="245" customFormat="1">
      <c r="A55" s="389"/>
      <c r="B55" s="389"/>
      <c r="C55" s="362" t="s">
        <v>141</v>
      </c>
      <c r="D55" s="467">
        <v>37147407.139549062</v>
      </c>
      <c r="E55" s="467">
        <v>7308224.8713307939</v>
      </c>
      <c r="F55" s="468">
        <v>0.24492041389199828</v>
      </c>
      <c r="G55" s="476">
        <v>2.465983911781831</v>
      </c>
      <c r="H55" s="476">
        <v>0.3279078183710098</v>
      </c>
      <c r="I55" s="477">
        <v>4.8699211196999137</v>
      </c>
      <c r="J55" s="477">
        <v>0.14166168455721184</v>
      </c>
      <c r="K55" s="468">
        <v>2.9960641225461097E-2</v>
      </c>
      <c r="L55" s="469">
        <v>180904942.57098132</v>
      </c>
      <c r="M55" s="469">
        <v>39817547.474335492</v>
      </c>
      <c r="N55" s="468">
        <v>0.28221902776686891</v>
      </c>
      <c r="O55" s="467">
        <v>78700446.183243483</v>
      </c>
      <c r="P55" s="467">
        <v>13600234.785587236</v>
      </c>
      <c r="Q55" s="468">
        <v>0.20891229834127506</v>
      </c>
    </row>
    <row r="56" spans="1:17" s="245" customFormat="1">
      <c r="A56" s="389"/>
      <c r="B56" s="389"/>
      <c r="C56" s="361" t="s">
        <v>140</v>
      </c>
      <c r="D56" s="467">
        <v>613516013.93505216</v>
      </c>
      <c r="E56" s="467">
        <v>-4661325.7395951748</v>
      </c>
      <c r="F56" s="471">
        <v>-7.5404345006377547E-3</v>
      </c>
      <c r="G56" s="478">
        <v>40.727489116558623</v>
      </c>
      <c r="H56" s="478">
        <v>-3.5669617020356412</v>
      </c>
      <c r="I56" s="479">
        <v>2.5745569482709234</v>
      </c>
      <c r="J56" s="479">
        <v>4.5359048561529391E-2</v>
      </c>
      <c r="K56" s="471">
        <v>1.7934163462155796E-2</v>
      </c>
      <c r="L56" s="472">
        <v>1579531916.5519693</v>
      </c>
      <c r="M56" s="472">
        <v>16039087.398910522</v>
      </c>
      <c r="N56" s="471">
        <v>1.0258497576607925E-2</v>
      </c>
      <c r="O56" s="467">
        <v>729065511.71386027</v>
      </c>
      <c r="P56" s="467">
        <v>-2648852.8271238804</v>
      </c>
      <c r="Q56" s="471">
        <v>-3.6200639969471518E-3</v>
      </c>
    </row>
    <row r="57" spans="1:17">
      <c r="A57" s="389" t="s">
        <v>62</v>
      </c>
      <c r="B57" s="389" t="s">
        <v>135</v>
      </c>
      <c r="C57" s="360" t="s">
        <v>11</v>
      </c>
      <c r="D57" s="467">
        <v>1157952.1643339307</v>
      </c>
      <c r="E57" s="467">
        <v>288047.07648302405</v>
      </c>
      <c r="F57" s="468">
        <v>0.33112471751905942</v>
      </c>
      <c r="G57" s="476">
        <v>99.999999999999986</v>
      </c>
      <c r="H57" s="476">
        <v>1.4210854715202004E-14</v>
      </c>
      <c r="I57" s="477">
        <v>6.5756147277187456</v>
      </c>
      <c r="J57" s="477">
        <v>0.47783578490070067</v>
      </c>
      <c r="K57" s="468">
        <v>7.8362267537345695E-2</v>
      </c>
      <c r="L57" s="469">
        <v>7614247.3057879917</v>
      </c>
      <c r="M57" s="469">
        <v>2309758.3788404521</v>
      </c>
      <c r="N57" s="468">
        <v>0.43543466875886178</v>
      </c>
      <c r="O57" s="467">
        <v>2540861.4644025564</v>
      </c>
      <c r="P57" s="467">
        <v>488060.59138458781</v>
      </c>
      <c r="Q57" s="468">
        <v>0.23775349952333916</v>
      </c>
    </row>
    <row r="58" spans="1:17">
      <c r="A58" s="389"/>
      <c r="B58" s="389"/>
      <c r="C58" s="361" t="s">
        <v>138</v>
      </c>
      <c r="D58" s="467">
        <v>47150.897470655771</v>
      </c>
      <c r="E58" s="467">
        <v>45690.550717249607</v>
      </c>
      <c r="F58" s="471">
        <v>31.287466905157519</v>
      </c>
      <c r="G58" s="478">
        <v>4.0719210104657106</v>
      </c>
      <c r="H58" s="478">
        <v>3.9040467476522882</v>
      </c>
      <c r="I58" s="479">
        <v>5.1201781430008522</v>
      </c>
      <c r="J58" s="479">
        <v>-2.8577920322546948</v>
      </c>
      <c r="K58" s="471">
        <v>-0.35821041812344895</v>
      </c>
      <c r="L58" s="472">
        <v>241420.99465212584</v>
      </c>
      <c r="M58" s="472">
        <v>229770.39180792018</v>
      </c>
      <c r="N58" s="471">
        <v>19.721759884914022</v>
      </c>
      <c r="O58" s="467">
        <v>54825.756427168846</v>
      </c>
      <c r="P58" s="467">
        <v>51708.91620775609</v>
      </c>
      <c r="Q58" s="471">
        <v>16.590172279507666</v>
      </c>
    </row>
    <row r="59" spans="1:17">
      <c r="A59" s="389"/>
      <c r="B59" s="389"/>
      <c r="C59" s="362" t="s">
        <v>142</v>
      </c>
      <c r="D59" s="467">
        <v>374.8144479393959</v>
      </c>
      <c r="E59" s="467">
        <v>-383.63835700402262</v>
      </c>
      <c r="F59" s="468">
        <v>-0.5058170455743024</v>
      </c>
      <c r="G59" s="476">
        <v>3.2368733310757618E-2</v>
      </c>
      <c r="H59" s="476">
        <v>-5.4819261740193255E-2</v>
      </c>
      <c r="I59" s="477">
        <v>5.162995350221955</v>
      </c>
      <c r="J59" s="477">
        <v>-1.0520331797182338</v>
      </c>
      <c r="K59" s="468">
        <v>-0.169272461847952</v>
      </c>
      <c r="L59" s="469">
        <v>1935.1652519071101</v>
      </c>
      <c r="M59" s="469">
        <v>-2778.6405694293971</v>
      </c>
      <c r="N59" s="468">
        <v>-0.58946861087323443</v>
      </c>
      <c r="O59" s="467">
        <v>602.5064400434494</v>
      </c>
      <c r="P59" s="467">
        <v>-888.17067098617554</v>
      </c>
      <c r="Q59" s="468">
        <v>-0.59581693742698416</v>
      </c>
    </row>
    <row r="60" spans="1:17">
      <c r="A60" s="389"/>
      <c r="B60" s="389"/>
      <c r="C60" s="361" t="s">
        <v>139</v>
      </c>
      <c r="D60" s="467">
        <v>834707.19178995199</v>
      </c>
      <c r="E60" s="467">
        <v>344019.96517735143</v>
      </c>
      <c r="F60" s="471">
        <v>0.70109826895688998</v>
      </c>
      <c r="G60" s="478">
        <v>72.084773231551083</v>
      </c>
      <c r="H60" s="478">
        <v>15.677788898945423</v>
      </c>
      <c r="I60" s="479">
        <v>7.1612777864189541</v>
      </c>
      <c r="J60" s="479">
        <v>-2.816414174472559E-2</v>
      </c>
      <c r="K60" s="471">
        <v>-3.9174308696195625E-3</v>
      </c>
      <c r="L60" s="472">
        <v>5977570.0707295286</v>
      </c>
      <c r="M60" s="472">
        <v>2449802.7501065452</v>
      </c>
      <c r="N60" s="471">
        <v>0.69443433408582178</v>
      </c>
      <c r="O60" s="467">
        <v>1948517.8784735203</v>
      </c>
      <c r="P60" s="467">
        <v>728277.12480059569</v>
      </c>
      <c r="Q60" s="471">
        <v>0.59683068493531433</v>
      </c>
    </row>
    <row r="61" spans="1:17" s="245" customFormat="1">
      <c r="A61" s="389"/>
      <c r="B61" s="389"/>
      <c r="C61" s="362" t="s">
        <v>141</v>
      </c>
      <c r="D61" s="467">
        <v>65.638606644117814</v>
      </c>
      <c r="E61" s="467">
        <v>-13334.94492670609</v>
      </c>
      <c r="F61" s="468">
        <v>-0.99510180982188112</v>
      </c>
      <c r="G61" s="476">
        <v>5.6685076176591449E-3</v>
      </c>
      <c r="H61" s="476">
        <v>-1.5347965063824585</v>
      </c>
      <c r="I61" s="477">
        <v>5.231779554706474</v>
      </c>
      <c r="J61" s="477">
        <v>-2.6303908987668017</v>
      </c>
      <c r="K61" s="468">
        <v>-0.33456294471519277</v>
      </c>
      <c r="L61" s="469">
        <v>343.4067202401161</v>
      </c>
      <c r="M61" s="469">
        <v>-105014.26519496639</v>
      </c>
      <c r="N61" s="468">
        <v>-0.99674056275164757</v>
      </c>
      <c r="O61" s="467">
        <v>161.36385893821716</v>
      </c>
      <c r="P61" s="467">
        <v>-40283.223959919225</v>
      </c>
      <c r="Q61" s="468">
        <v>-0.99601024840057883</v>
      </c>
    </row>
    <row r="62" spans="1:17" s="245" customFormat="1">
      <c r="A62" s="389"/>
      <c r="B62" s="389"/>
      <c r="C62" s="361" t="s">
        <v>140</v>
      </c>
      <c r="D62" s="467">
        <v>275653.62201873987</v>
      </c>
      <c r="E62" s="467">
        <v>-87944.856127866951</v>
      </c>
      <c r="F62" s="471">
        <v>-0.24187355397127552</v>
      </c>
      <c r="G62" s="478">
        <v>23.805268517054795</v>
      </c>
      <c r="H62" s="478">
        <v>-17.992219878475087</v>
      </c>
      <c r="I62" s="479">
        <v>5.0533624707441369</v>
      </c>
      <c r="J62" s="479">
        <v>0.50163955325575849</v>
      </c>
      <c r="K62" s="471">
        <v>0.11020871928042603</v>
      </c>
      <c r="L62" s="472">
        <v>1392977.6684341896</v>
      </c>
      <c r="M62" s="472">
        <v>-262021.85730961803</v>
      </c>
      <c r="N62" s="471">
        <v>-0.15832140930182886</v>
      </c>
      <c r="O62" s="467">
        <v>536753.95920288563</v>
      </c>
      <c r="P62" s="467">
        <v>-250754.05499285879</v>
      </c>
      <c r="Q62" s="471">
        <v>-0.31841460718205583</v>
      </c>
    </row>
    <row r="63" spans="1:17">
      <c r="A63" s="389"/>
      <c r="B63" s="389" t="s">
        <v>127</v>
      </c>
      <c r="C63" s="360" t="s">
        <v>11</v>
      </c>
      <c r="D63" s="467">
        <v>11494837.333148753</v>
      </c>
      <c r="E63" s="467">
        <v>1085326.5259055048</v>
      </c>
      <c r="F63" s="468">
        <v>0.10426297123879272</v>
      </c>
      <c r="G63" s="476">
        <v>100</v>
      </c>
      <c r="H63" s="476">
        <v>-5.6843418860808015E-14</v>
      </c>
      <c r="I63" s="477">
        <v>6.2888500979980151</v>
      </c>
      <c r="J63" s="477">
        <v>0.30228987971631849</v>
      </c>
      <c r="K63" s="468">
        <v>5.0494753029158339E-2</v>
      </c>
      <c r="L63" s="469">
        <v>72289308.889043778</v>
      </c>
      <c r="M63" s="469">
        <v>9972145.5986279547</v>
      </c>
      <c r="N63" s="468">
        <v>0.16002245725074007</v>
      </c>
      <c r="O63" s="467">
        <v>26607864.740893032</v>
      </c>
      <c r="P63" s="467">
        <v>1752919.2483654059</v>
      </c>
      <c r="Q63" s="468">
        <v>7.05259743535709E-2</v>
      </c>
    </row>
    <row r="64" spans="1:17">
      <c r="A64" s="389"/>
      <c r="B64" s="389"/>
      <c r="C64" s="361" t="s">
        <v>138</v>
      </c>
      <c r="D64" s="467">
        <v>124602.58620538462</v>
      </c>
      <c r="E64" s="467">
        <v>103616.85251782993</v>
      </c>
      <c r="F64" s="471">
        <v>4.9374901092582961</v>
      </c>
      <c r="G64" s="478">
        <v>1.0839873814138832</v>
      </c>
      <c r="H64" s="478">
        <v>0.88238584531718012</v>
      </c>
      <c r="I64" s="479">
        <v>5.2395363831623243</v>
      </c>
      <c r="J64" s="479">
        <v>-2.6008779632940522</v>
      </c>
      <c r="K64" s="471">
        <v>-0.33172710629375962</v>
      </c>
      <c r="L64" s="472">
        <v>652859.78385923267</v>
      </c>
      <c r="M64" s="472">
        <v>488322.93638441595</v>
      </c>
      <c r="N64" s="471">
        <v>2.9678636966662229</v>
      </c>
      <c r="O64" s="467">
        <v>151761.41001498699</v>
      </c>
      <c r="P64" s="467">
        <v>95622.296387885028</v>
      </c>
      <c r="Q64" s="471">
        <v>1.7033096928292433</v>
      </c>
    </row>
    <row r="65" spans="1:17">
      <c r="A65" s="389"/>
      <c r="B65" s="389"/>
      <c r="C65" s="362" t="s">
        <v>142</v>
      </c>
      <c r="D65" s="467">
        <v>4089.386768007219</v>
      </c>
      <c r="E65" s="467">
        <v>-3469.0255139011851</v>
      </c>
      <c r="F65" s="468">
        <v>-0.45896219794791343</v>
      </c>
      <c r="G65" s="476">
        <v>3.5575855921112225E-2</v>
      </c>
      <c r="H65" s="476">
        <v>-3.7034782771428833E-2</v>
      </c>
      <c r="I65" s="477">
        <v>6.1774803861470922</v>
      </c>
      <c r="J65" s="477">
        <v>-0.1417703383426252</v>
      </c>
      <c r="K65" s="468">
        <v>-2.2434675331555739E-2</v>
      </c>
      <c r="L65" s="469">
        <v>25262.106550734043</v>
      </c>
      <c r="M65" s="469">
        <v>-22501.395737707619</v>
      </c>
      <c r="N65" s="468">
        <v>-0.47110020537905056</v>
      </c>
      <c r="O65" s="467">
        <v>7876.7953925132751</v>
      </c>
      <c r="P65" s="467">
        <v>-10822.750831127167</v>
      </c>
      <c r="Q65" s="468">
        <v>-0.57877077345570926</v>
      </c>
    </row>
    <row r="66" spans="1:17">
      <c r="A66" s="389"/>
      <c r="B66" s="389"/>
      <c r="C66" s="361" t="s">
        <v>139</v>
      </c>
      <c r="D66" s="467">
        <v>7308886.1919930307</v>
      </c>
      <c r="E66" s="467">
        <v>1561763.590498805</v>
      </c>
      <c r="F66" s="471">
        <v>0.27174704609446709</v>
      </c>
      <c r="G66" s="478">
        <v>63.584076748225932</v>
      </c>
      <c r="H66" s="478">
        <v>8.3737723648997857</v>
      </c>
      <c r="I66" s="479">
        <v>7.1010890953077483</v>
      </c>
      <c r="J66" s="479">
        <v>1.7949307807772819E-2</v>
      </c>
      <c r="K66" s="471">
        <v>2.5340891675537727E-3</v>
      </c>
      <c r="L66" s="472">
        <v>51901052.036807083</v>
      </c>
      <c r="M66" s="472">
        <v>11193379.274522968</v>
      </c>
      <c r="N66" s="471">
        <v>0.2749697665078436</v>
      </c>
      <c r="O66" s="467">
        <v>17698887.965480328</v>
      </c>
      <c r="P66" s="467">
        <v>3139317.9105100669</v>
      </c>
      <c r="Q66" s="471">
        <v>0.21561886090437024</v>
      </c>
    </row>
    <row r="67" spans="1:17" s="245" customFormat="1">
      <c r="A67" s="389"/>
      <c r="B67" s="389"/>
      <c r="C67" s="362" t="s">
        <v>141</v>
      </c>
      <c r="D67" s="467">
        <v>112469.20963892547</v>
      </c>
      <c r="E67" s="467">
        <v>-38186.058240555692</v>
      </c>
      <c r="F67" s="468">
        <v>-0.25346646538176931</v>
      </c>
      <c r="G67" s="476">
        <v>0.97843237254508453</v>
      </c>
      <c r="H67" s="476">
        <v>-0.468852429490481</v>
      </c>
      <c r="I67" s="477">
        <v>7.8613722695277026</v>
      </c>
      <c r="J67" s="477">
        <v>0.12113125858138662</v>
      </c>
      <c r="K67" s="468">
        <v>1.5649546107166658E-2</v>
      </c>
      <c r="L67" s="469">
        <v>884162.32583114656</v>
      </c>
      <c r="M67" s="469">
        <v>-281945.75712471677</v>
      </c>
      <c r="N67" s="468">
        <v>-0.24178355441121516</v>
      </c>
      <c r="O67" s="467">
        <v>337954.59266334435</v>
      </c>
      <c r="P67" s="467">
        <v>-116943.59445638629</v>
      </c>
      <c r="Q67" s="468">
        <v>-0.25707641350878008</v>
      </c>
    </row>
    <row r="68" spans="1:17" s="245" customFormat="1">
      <c r="A68" s="389"/>
      <c r="B68" s="389"/>
      <c r="C68" s="361" t="s">
        <v>140</v>
      </c>
      <c r="D68" s="467">
        <v>3944789.958543411</v>
      </c>
      <c r="E68" s="467">
        <v>-538398.83335666778</v>
      </c>
      <c r="F68" s="471">
        <v>-0.12009283087283994</v>
      </c>
      <c r="G68" s="478">
        <v>34.31792764189403</v>
      </c>
      <c r="H68" s="478">
        <v>-8.750270997955063</v>
      </c>
      <c r="I68" s="479">
        <v>4.7723637592473871</v>
      </c>
      <c r="J68" s="479">
        <v>0.25970925494350183</v>
      </c>
      <c r="K68" s="471">
        <v>5.7551326984108253E-2</v>
      </c>
      <c r="L68" s="472">
        <v>18825972.635995578</v>
      </c>
      <c r="M68" s="472">
        <v>-1405109.4594170079</v>
      </c>
      <c r="N68" s="471">
        <v>-6.9453005666741743E-2</v>
      </c>
      <c r="O68" s="467">
        <v>8411383.9773418605</v>
      </c>
      <c r="P68" s="467">
        <v>-1354254.6132450327</v>
      </c>
      <c r="Q68" s="471">
        <v>-0.13867547940494129</v>
      </c>
    </row>
    <row r="69" spans="1:17">
      <c r="A69" s="389"/>
      <c r="B69" s="389" t="s">
        <v>128</v>
      </c>
      <c r="C69" s="360" t="s">
        <v>11</v>
      </c>
      <c r="D69" s="467">
        <v>7484160.5472484762</v>
      </c>
      <c r="E69" s="467">
        <v>1070561.5799338976</v>
      </c>
      <c r="F69" s="468">
        <v>0.16692056759235596</v>
      </c>
      <c r="G69" s="476">
        <v>100</v>
      </c>
      <c r="H69" s="476">
        <v>1.4210854715202004E-14</v>
      </c>
      <c r="I69" s="477">
        <v>6.3997033362354703</v>
      </c>
      <c r="J69" s="477">
        <v>0.36358886251703559</v>
      </c>
      <c r="K69" s="468">
        <v>6.0235581034806571E-2</v>
      </c>
      <c r="L69" s="469">
        <v>47896407.223147959</v>
      </c>
      <c r="M69" s="469">
        <v>9183189.6679148227</v>
      </c>
      <c r="N69" s="468">
        <v>0.23721070600274782</v>
      </c>
      <c r="O69" s="467">
        <v>17231635.316688996</v>
      </c>
      <c r="P69" s="467">
        <v>1978173.4937315807</v>
      </c>
      <c r="Q69" s="468">
        <v>0.12968685513437386</v>
      </c>
    </row>
    <row r="70" spans="1:17">
      <c r="A70" s="389"/>
      <c r="B70" s="389"/>
      <c r="C70" s="361" t="s">
        <v>138</v>
      </c>
      <c r="D70" s="467">
        <v>118164.88599888308</v>
      </c>
      <c r="E70" s="467">
        <v>106504.00227716437</v>
      </c>
      <c r="F70" s="471">
        <v>9.1334417544013213</v>
      </c>
      <c r="G70" s="478">
        <v>1.5788662636630095</v>
      </c>
      <c r="H70" s="478">
        <v>1.3970512830079094</v>
      </c>
      <c r="I70" s="479">
        <v>5.1843560438382523</v>
      </c>
      <c r="J70" s="479">
        <v>-2.5793621059612892</v>
      </c>
      <c r="K70" s="471">
        <v>-0.33223283692078492</v>
      </c>
      <c r="L70" s="472">
        <v>612608.84089776757</v>
      </c>
      <c r="M70" s="472">
        <v>522077.02630475798</v>
      </c>
      <c r="N70" s="471">
        <v>5.7667796525650346</v>
      </c>
      <c r="O70" s="467">
        <v>139267.37497532368</v>
      </c>
      <c r="P70" s="467">
        <v>108249.72329435151</v>
      </c>
      <c r="Q70" s="471">
        <v>3.4899393547822153</v>
      </c>
    </row>
    <row r="71" spans="1:17">
      <c r="A71" s="389"/>
      <c r="B71" s="389"/>
      <c r="C71" s="362" t="s">
        <v>142</v>
      </c>
      <c r="D71" s="467">
        <v>2518.4360108971596</v>
      </c>
      <c r="E71" s="467">
        <v>-20.688037573635484</v>
      </c>
      <c r="F71" s="468">
        <v>-8.1477065234741072E-3</v>
      </c>
      <c r="G71" s="476">
        <v>3.3650213607764642E-2</v>
      </c>
      <c r="H71" s="476">
        <v>-5.9394779431235917E-3</v>
      </c>
      <c r="I71" s="477">
        <v>6.0133572904557493</v>
      </c>
      <c r="J71" s="477">
        <v>-0.27684112464395838</v>
      </c>
      <c r="K71" s="468">
        <v>-4.4011509077264949E-2</v>
      </c>
      <c r="L71" s="469">
        <v>15144.255546674729</v>
      </c>
      <c r="M71" s="469">
        <v>-827.33851875781875</v>
      </c>
      <c r="N71" s="468">
        <v>-5.1800622741122272E-2</v>
      </c>
      <c r="O71" s="467">
        <v>4731.8803431987762</v>
      </c>
      <c r="P71" s="467">
        <v>-815.59086036682129</v>
      </c>
      <c r="Q71" s="468">
        <v>-0.14702029635459957</v>
      </c>
    </row>
    <row r="72" spans="1:17">
      <c r="A72" s="389"/>
      <c r="B72" s="389"/>
      <c r="C72" s="361" t="s">
        <v>139</v>
      </c>
      <c r="D72" s="467">
        <v>5002247.9386909716</v>
      </c>
      <c r="E72" s="467">
        <v>1422880.6626536152</v>
      </c>
      <c r="F72" s="471">
        <v>0.39752295669106552</v>
      </c>
      <c r="G72" s="478">
        <v>66.8377957302109</v>
      </c>
      <c r="H72" s="478">
        <v>11.028767222523221</v>
      </c>
      <c r="I72" s="479">
        <v>7.1151243411667258</v>
      </c>
      <c r="J72" s="479">
        <v>-2.1759582582726367E-2</v>
      </c>
      <c r="K72" s="471">
        <v>-3.0488911989050111E-3</v>
      </c>
      <c r="L72" s="472">
        <v>35591616.06913121</v>
      </c>
      <c r="M72" s="472">
        <v>10046087.299585335</v>
      </c>
      <c r="N72" s="471">
        <v>0.39326206124814245</v>
      </c>
      <c r="O72" s="467">
        <v>12001051.389908345</v>
      </c>
      <c r="P72" s="467">
        <v>3002861.0912160445</v>
      </c>
      <c r="Q72" s="471">
        <v>0.33371833574718324</v>
      </c>
    </row>
    <row r="73" spans="1:17" s="245" customFormat="1">
      <c r="A73" s="389"/>
      <c r="B73" s="389"/>
      <c r="C73" s="362" t="s">
        <v>141</v>
      </c>
      <c r="D73" s="467">
        <v>52295.702512630902</v>
      </c>
      <c r="E73" s="467">
        <v>-44886.594873256079</v>
      </c>
      <c r="F73" s="468">
        <v>-0.4618803638179334</v>
      </c>
      <c r="G73" s="476">
        <v>0.69875174620428493</v>
      </c>
      <c r="H73" s="476">
        <v>-0.81650198077730574</v>
      </c>
      <c r="I73" s="477">
        <v>7.921630708341584</v>
      </c>
      <c r="J73" s="477">
        <v>6.3012863307683631E-2</v>
      </c>
      <c r="K73" s="468">
        <v>8.0183137226227854E-3</v>
      </c>
      <c r="L73" s="469">
        <v>414267.2429383531</v>
      </c>
      <c r="M73" s="469">
        <v>-349451.29351976968</v>
      </c>
      <c r="N73" s="468">
        <v>-0.45756555175472197</v>
      </c>
      <c r="O73" s="467">
        <v>157165.31958970282</v>
      </c>
      <c r="P73" s="467">
        <v>-136214.59263839677</v>
      </c>
      <c r="Q73" s="468">
        <v>-0.4642942033893972</v>
      </c>
    </row>
    <row r="74" spans="1:17" s="245" customFormat="1">
      <c r="A74" s="389"/>
      <c r="B74" s="389"/>
      <c r="C74" s="361" t="s">
        <v>140</v>
      </c>
      <c r="D74" s="467">
        <v>2308933.5840350934</v>
      </c>
      <c r="E74" s="467">
        <v>-413915.80208605714</v>
      </c>
      <c r="F74" s="471">
        <v>-0.15201568041033039</v>
      </c>
      <c r="G74" s="478">
        <v>30.850936046314025</v>
      </c>
      <c r="H74" s="478">
        <v>-11.603377046810778</v>
      </c>
      <c r="I74" s="479">
        <v>4.8779102580123279</v>
      </c>
      <c r="J74" s="479">
        <v>0.36151397724370415</v>
      </c>
      <c r="K74" s="471">
        <v>8.0044786765739659E-2</v>
      </c>
      <c r="L74" s="472">
        <v>11262770.814633951</v>
      </c>
      <c r="M74" s="472">
        <v>-1034696.0259367432</v>
      </c>
      <c r="N74" s="471">
        <v>-8.413895636808448E-2</v>
      </c>
      <c r="O74" s="467">
        <v>4929419.3518724255</v>
      </c>
      <c r="P74" s="467">
        <v>-995907.13728005067</v>
      </c>
      <c r="Q74" s="471">
        <v>-0.16807633116981194</v>
      </c>
    </row>
    <row r="75" spans="1:17">
      <c r="A75" s="389" t="s">
        <v>104</v>
      </c>
      <c r="B75" s="389" t="s">
        <v>135</v>
      </c>
      <c r="C75" s="360" t="s">
        <v>11</v>
      </c>
      <c r="D75" s="467">
        <v>154091703.74316278</v>
      </c>
      <c r="E75" s="467">
        <v>13517973.035481453</v>
      </c>
      <c r="F75" s="468">
        <v>9.6162867467689636E-2</v>
      </c>
      <c r="G75" s="476">
        <v>99.960785523455129</v>
      </c>
      <c r="H75" s="476">
        <v>2.2085026402066887E-2</v>
      </c>
      <c r="I75" s="477">
        <v>2.5959521572452671</v>
      </c>
      <c r="J75" s="477">
        <v>0.15833537886597382</v>
      </c>
      <c r="K75" s="468">
        <v>6.495499221631007E-2</v>
      </c>
      <c r="L75" s="469">
        <v>400014690.74566203</v>
      </c>
      <c r="M75" s="469">
        <v>57349806.173245549</v>
      </c>
      <c r="N75" s="468">
        <v>0.1673641179918616</v>
      </c>
      <c r="O75" s="467">
        <v>113066322.54719722</v>
      </c>
      <c r="P75" s="467">
        <v>8421240.7509410083</v>
      </c>
      <c r="Q75" s="468">
        <v>8.047430998560591E-2</v>
      </c>
    </row>
    <row r="76" spans="1:17">
      <c r="A76" s="389"/>
      <c r="B76" s="389"/>
      <c r="C76" s="361" t="s">
        <v>138</v>
      </c>
      <c r="D76" s="467">
        <v>2916059.2883923706</v>
      </c>
      <c r="E76" s="467">
        <v>1544409.1901522528</v>
      </c>
      <c r="F76" s="471">
        <v>1.1259498265146424</v>
      </c>
      <c r="G76" s="478">
        <v>1.8916759956559488</v>
      </c>
      <c r="H76" s="478">
        <v>0.9165227599505662</v>
      </c>
      <c r="I76" s="479">
        <v>3.3377786919696528</v>
      </c>
      <c r="J76" s="479">
        <v>-1.0618440323516629</v>
      </c>
      <c r="K76" s="471">
        <v>-0.24134888350351963</v>
      </c>
      <c r="L76" s="472">
        <v>9733160.5573162436</v>
      </c>
      <c r="M76" s="472">
        <v>3698417.6152814562</v>
      </c>
      <c r="N76" s="471">
        <v>0.61285420950083225</v>
      </c>
      <c r="O76" s="467">
        <v>3383005.7741941828</v>
      </c>
      <c r="P76" s="467">
        <v>731133.69439625647</v>
      </c>
      <c r="Q76" s="471">
        <v>0.27570473702938536</v>
      </c>
    </row>
    <row r="77" spans="1:17">
      <c r="A77" s="389"/>
      <c r="B77" s="389"/>
      <c r="C77" s="362" t="s">
        <v>142</v>
      </c>
      <c r="D77" s="467">
        <v>2651010.9944500299</v>
      </c>
      <c r="E77" s="467">
        <v>191780.10289502423</v>
      </c>
      <c r="F77" s="468">
        <v>7.7983772712678895E-2</v>
      </c>
      <c r="G77" s="476">
        <v>1.7197365919078507</v>
      </c>
      <c r="H77" s="476">
        <v>-2.8615239454528041E-2</v>
      </c>
      <c r="I77" s="477">
        <v>3.1846699855034006</v>
      </c>
      <c r="J77" s="477">
        <v>2.77644815895699E-2</v>
      </c>
      <c r="K77" s="468">
        <v>8.7948408829939262E-3</v>
      </c>
      <c r="L77" s="469">
        <v>8442595.1452645324</v>
      </c>
      <c r="M77" s="469">
        <v>679035.60831961781</v>
      </c>
      <c r="N77" s="468">
        <v>8.7464468468136367E-2</v>
      </c>
      <c r="O77" s="467">
        <v>2421858.6695665121</v>
      </c>
      <c r="P77" s="467">
        <v>168441.41715840995</v>
      </c>
      <c r="Q77" s="468">
        <v>7.4749324377633986E-2</v>
      </c>
    </row>
    <row r="78" spans="1:17">
      <c r="A78" s="389"/>
      <c r="B78" s="389"/>
      <c r="C78" s="361" t="s">
        <v>139</v>
      </c>
      <c r="D78" s="467">
        <v>80043765.568099737</v>
      </c>
      <c r="E78" s="467">
        <v>15071563.937628657</v>
      </c>
      <c r="F78" s="471">
        <v>0.23196942014291075</v>
      </c>
      <c r="G78" s="478">
        <v>51.925168507312094</v>
      </c>
      <c r="H78" s="478">
        <v>5.7341955090619763</v>
      </c>
      <c r="I78" s="479">
        <v>2.8717315692836651</v>
      </c>
      <c r="J78" s="479">
        <v>0.18185505539099189</v>
      </c>
      <c r="K78" s="471">
        <v>6.7607213361560267E-2</v>
      </c>
      <c r="L78" s="472">
        <v>229864208.50625286</v>
      </c>
      <c r="M78" s="472">
        <v>55097009.284549445</v>
      </c>
      <c r="N78" s="471">
        <v>0.31525943958543018</v>
      </c>
      <c r="O78" s="467">
        <v>64737052.000070795</v>
      </c>
      <c r="P78" s="467">
        <v>10021540.988501281</v>
      </c>
      <c r="Q78" s="471">
        <v>0.18315722184121136</v>
      </c>
    </row>
    <row r="79" spans="1:17" s="245" customFormat="1">
      <c r="A79" s="389"/>
      <c r="B79" s="389"/>
      <c r="C79" s="362" t="s">
        <v>141</v>
      </c>
      <c r="D79" s="467">
        <v>405427.67374761042</v>
      </c>
      <c r="E79" s="467">
        <v>178696.81465068873</v>
      </c>
      <c r="F79" s="468">
        <v>0.78814509574235048</v>
      </c>
      <c r="G79" s="476">
        <v>0.26300487149073043</v>
      </c>
      <c r="H79" s="476">
        <v>0.10181410486132464</v>
      </c>
      <c r="I79" s="477">
        <v>4.2807032388736639</v>
      </c>
      <c r="J79" s="477">
        <v>-0.90482881992930952</v>
      </c>
      <c r="K79" s="468">
        <v>-0.17449102805049091</v>
      </c>
      <c r="L79" s="469">
        <v>1735515.5561404112</v>
      </c>
      <c r="M79" s="469">
        <v>559795.41757338401</v>
      </c>
      <c r="N79" s="468">
        <v>0.47612981968282442</v>
      </c>
      <c r="O79" s="467">
        <v>563092.50176548958</v>
      </c>
      <c r="P79" s="467">
        <v>152211.27907657548</v>
      </c>
      <c r="Q79" s="468">
        <v>0.37045080347177972</v>
      </c>
    </row>
    <row r="80" spans="1:17" s="245" customFormat="1">
      <c r="A80" s="389"/>
      <c r="B80" s="389"/>
      <c r="C80" s="361" t="s">
        <v>140</v>
      </c>
      <c r="D80" s="467">
        <v>68075440.218489692</v>
      </c>
      <c r="E80" s="467">
        <v>-3468477.0098495185</v>
      </c>
      <c r="F80" s="471">
        <v>-4.84803900068757E-2</v>
      </c>
      <c r="G80" s="478">
        <v>44.161199557099323</v>
      </c>
      <c r="H80" s="478">
        <v>-6.7018321080213923</v>
      </c>
      <c r="I80" s="479">
        <v>2.2069517361693407</v>
      </c>
      <c r="J80" s="479">
        <v>6.9472148001197276E-2</v>
      </c>
      <c r="K80" s="471">
        <v>3.2501900081645267E-2</v>
      </c>
      <c r="L80" s="472">
        <v>150239210.98068798</v>
      </c>
      <c r="M80" s="472">
        <v>-2684451.7524782717</v>
      </c>
      <c r="N80" s="471">
        <v>-1.7554194717153245E-2</v>
      </c>
      <c r="O80" s="467">
        <v>41961313.601600245</v>
      </c>
      <c r="P80" s="467">
        <v>-2652086.6281914935</v>
      </c>
      <c r="Q80" s="471">
        <v>-5.9445964991040851E-2</v>
      </c>
    </row>
    <row r="81" spans="1:17">
      <c r="A81" s="389"/>
      <c r="B81" s="389" t="s">
        <v>127</v>
      </c>
      <c r="C81" s="360" t="s">
        <v>11</v>
      </c>
      <c r="D81" s="467">
        <v>1932571796.9248965</v>
      </c>
      <c r="E81" s="467">
        <v>216428473.56898904</v>
      </c>
      <c r="F81" s="468">
        <v>0.12611328589139312</v>
      </c>
      <c r="G81" s="476">
        <v>99.959848113149164</v>
      </c>
      <c r="H81" s="476">
        <v>1.9116161470051907E-2</v>
      </c>
      <c r="I81" s="477">
        <v>2.5096395015958639</v>
      </c>
      <c r="J81" s="477">
        <v>9.8882608051277021E-2</v>
      </c>
      <c r="K81" s="468">
        <v>4.1017245793659361E-2</v>
      </c>
      <c r="L81" s="469">
        <v>4850058521.2328205</v>
      </c>
      <c r="M81" s="469">
        <v>712854174.14204979</v>
      </c>
      <c r="N81" s="468">
        <v>0.17230335133030586</v>
      </c>
      <c r="O81" s="467">
        <v>1446147912.1692255</v>
      </c>
      <c r="P81" s="467">
        <v>139774458.22176552</v>
      </c>
      <c r="Q81" s="468">
        <v>0.10699425788193259</v>
      </c>
    </row>
    <row r="82" spans="1:17">
      <c r="A82" s="389"/>
      <c r="B82" s="389"/>
      <c r="C82" s="361" t="s">
        <v>138</v>
      </c>
      <c r="D82" s="467">
        <v>26968154.28743311</v>
      </c>
      <c r="E82" s="467">
        <v>9620133.4272298478</v>
      </c>
      <c r="F82" s="471">
        <v>0.55453780605594283</v>
      </c>
      <c r="G82" s="478">
        <v>1.3948938977342156</v>
      </c>
      <c r="H82" s="478">
        <v>0.38462052540810476</v>
      </c>
      <c r="I82" s="479">
        <v>3.7656282734519895</v>
      </c>
      <c r="J82" s="479">
        <v>-0.57552615359766524</v>
      </c>
      <c r="K82" s="471">
        <v>-0.13257444840284238</v>
      </c>
      <c r="L82" s="472">
        <v>101552044.26757361</v>
      </c>
      <c r="M82" s="472">
        <v>26241606.709752455</v>
      </c>
      <c r="N82" s="471">
        <v>0.34844581389671142</v>
      </c>
      <c r="O82" s="467">
        <v>39695577.275094256</v>
      </c>
      <c r="P82" s="467">
        <v>5507426.3583752587</v>
      </c>
      <c r="Q82" s="471">
        <v>0.16109167096492391</v>
      </c>
    </row>
    <row r="83" spans="1:17">
      <c r="A83" s="389"/>
      <c r="B83" s="389"/>
      <c r="C83" s="362" t="s">
        <v>142</v>
      </c>
      <c r="D83" s="467">
        <v>27325448.349552363</v>
      </c>
      <c r="E83" s="467">
        <v>1900796.1495338753</v>
      </c>
      <c r="F83" s="468">
        <v>7.476193320483232E-2</v>
      </c>
      <c r="G83" s="476">
        <v>1.413374484193151</v>
      </c>
      <c r="H83" s="476">
        <v>-6.7246811187871014E-2</v>
      </c>
      <c r="I83" s="477">
        <v>3.3521292993468594</v>
      </c>
      <c r="J83" s="477">
        <v>-9.151865661300107E-3</v>
      </c>
      <c r="K83" s="468">
        <v>-2.7227313670077614E-3</v>
      </c>
      <c r="L83" s="469">
        <v>91598436.030323759</v>
      </c>
      <c r="M83" s="469">
        <v>6139031.4635183513</v>
      </c>
      <c r="N83" s="468">
        <v>7.1835645177229637E-2</v>
      </c>
      <c r="O83" s="467">
        <v>29928165.637364239</v>
      </c>
      <c r="P83" s="467">
        <v>3170267.6275514811</v>
      </c>
      <c r="Q83" s="468">
        <v>0.11847969621488462</v>
      </c>
    </row>
    <row r="84" spans="1:17">
      <c r="A84" s="389"/>
      <c r="B84" s="389"/>
      <c r="C84" s="361" t="s">
        <v>139</v>
      </c>
      <c r="D84" s="467">
        <v>958416278.52416825</v>
      </c>
      <c r="E84" s="467">
        <v>197758838.14677906</v>
      </c>
      <c r="F84" s="471">
        <v>0.25998409750473733</v>
      </c>
      <c r="G84" s="478">
        <v>49.57287785265585</v>
      </c>
      <c r="H84" s="478">
        <v>5.2754929424322299</v>
      </c>
      <c r="I84" s="479">
        <v>2.7507919614947727</v>
      </c>
      <c r="J84" s="479">
        <v>5.9044955484175876E-2</v>
      </c>
      <c r="K84" s="471">
        <v>2.1935551651893776E-2</v>
      </c>
      <c r="L84" s="472">
        <v>2636403794.7300172</v>
      </c>
      <c r="M84" s="472">
        <v>588906406.99449563</v>
      </c>
      <c r="N84" s="471">
        <v>0.28762254375611718</v>
      </c>
      <c r="O84" s="467">
        <v>810257636.04452729</v>
      </c>
      <c r="P84" s="467">
        <v>131553018.56467319</v>
      </c>
      <c r="Q84" s="471">
        <v>0.19382956175125485</v>
      </c>
    </row>
    <row r="85" spans="1:17" s="245" customFormat="1">
      <c r="A85" s="389"/>
      <c r="B85" s="389"/>
      <c r="C85" s="362" t="s">
        <v>141</v>
      </c>
      <c r="D85" s="467">
        <v>4039534.6262416523</v>
      </c>
      <c r="E85" s="467">
        <v>1120947.2711670408</v>
      </c>
      <c r="F85" s="468">
        <v>0.3840718590170088</v>
      </c>
      <c r="G85" s="476">
        <v>0.20893985327191156</v>
      </c>
      <c r="H85" s="476">
        <v>3.8974004521772104E-2</v>
      </c>
      <c r="I85" s="477">
        <v>4.7548415064260494</v>
      </c>
      <c r="J85" s="477">
        <v>0.10379615821143151</v>
      </c>
      <c r="K85" s="468">
        <v>2.231673751606731E-2</v>
      </c>
      <c r="L85" s="469">
        <v>19207346.907499045</v>
      </c>
      <c r="M85" s="469">
        <v>5632864.7663212679</v>
      </c>
      <c r="N85" s="468">
        <v>0.41495982739806658</v>
      </c>
      <c r="O85" s="467">
        <v>6579888.0139319487</v>
      </c>
      <c r="P85" s="467">
        <v>1949101.2791714938</v>
      </c>
      <c r="Q85" s="468">
        <v>0.4209006786127279</v>
      </c>
    </row>
    <row r="86" spans="1:17" s="245" customFormat="1">
      <c r="A86" s="389"/>
      <c r="B86" s="389"/>
      <c r="C86" s="361" t="s">
        <v>140</v>
      </c>
      <c r="D86" s="467">
        <v>915822381.13697827</v>
      </c>
      <c r="E86" s="467">
        <v>6027758.57391572</v>
      </c>
      <c r="F86" s="471">
        <v>6.6254058052512893E-3</v>
      </c>
      <c r="G86" s="478">
        <v>47.369762025266986</v>
      </c>
      <c r="H86" s="478">
        <v>-5.6127244997219492</v>
      </c>
      <c r="I86" s="479">
        <v>2.185245677019632</v>
      </c>
      <c r="J86" s="479">
        <v>7.9976435381879707E-2</v>
      </c>
      <c r="K86" s="471">
        <v>3.7988697027494515E-2</v>
      </c>
      <c r="L86" s="472">
        <v>2001296899.2974074</v>
      </c>
      <c r="M86" s="472">
        <v>85934264.207963467</v>
      </c>
      <c r="N86" s="471">
        <v>4.4865793366565543E-2</v>
      </c>
      <c r="O86" s="467">
        <v>559686645.19830799</v>
      </c>
      <c r="P86" s="467">
        <v>-2405355.6080055237</v>
      </c>
      <c r="Q86" s="471">
        <v>-4.2792916543111679E-3</v>
      </c>
    </row>
    <row r="87" spans="1:17">
      <c r="A87" s="389"/>
      <c r="B87" s="389" t="s">
        <v>128</v>
      </c>
      <c r="C87" s="360" t="s">
        <v>11</v>
      </c>
      <c r="D87" s="467">
        <v>1246621685.0461743</v>
      </c>
      <c r="E87" s="467">
        <v>140046648.3572824</v>
      </c>
      <c r="F87" s="468">
        <v>0.12655865505183614</v>
      </c>
      <c r="G87" s="476">
        <v>99.964517119809429</v>
      </c>
      <c r="H87" s="476">
        <v>2.2212737194578835E-2</v>
      </c>
      <c r="I87" s="477">
        <v>2.5343108225707995</v>
      </c>
      <c r="J87" s="477">
        <v>0.12027761594568975</v>
      </c>
      <c r="K87" s="468">
        <v>4.9824341941775291E-2</v>
      </c>
      <c r="L87" s="469">
        <v>3159326828.0639663</v>
      </c>
      <c r="M87" s="469">
        <v>488017943.87458229</v>
      </c>
      <c r="N87" s="468">
        <v>0.18268869869860546</v>
      </c>
      <c r="O87" s="467">
        <v>932408397.3127327</v>
      </c>
      <c r="P87" s="467">
        <v>91808122.634527564</v>
      </c>
      <c r="Q87" s="468">
        <v>0.10921733599203634</v>
      </c>
    </row>
    <row r="88" spans="1:17">
      <c r="A88" s="389"/>
      <c r="B88" s="389"/>
      <c r="C88" s="361" t="s">
        <v>138</v>
      </c>
      <c r="D88" s="467">
        <v>20592824.177355595</v>
      </c>
      <c r="E88" s="467">
        <v>9408382.4654865656</v>
      </c>
      <c r="F88" s="471">
        <v>0.84120269101159573</v>
      </c>
      <c r="G88" s="478">
        <v>1.6513042807740355</v>
      </c>
      <c r="H88" s="478">
        <v>0.64116141575701802</v>
      </c>
      <c r="I88" s="479">
        <v>3.5569910232382025</v>
      </c>
      <c r="J88" s="479">
        <v>-0.78556186955270135</v>
      </c>
      <c r="K88" s="471">
        <v>-0.18089863012533872</v>
      </c>
      <c r="L88" s="472">
        <v>73248490.74197647</v>
      </c>
      <c r="M88" s="472">
        <v>24679461.031848364</v>
      </c>
      <c r="N88" s="471">
        <v>0.50813164642451059</v>
      </c>
      <c r="O88" s="467">
        <v>26967796.814414158</v>
      </c>
      <c r="P88" s="467">
        <v>5195594.5792852901</v>
      </c>
      <c r="Q88" s="471">
        <v>0.23863431559083798</v>
      </c>
    </row>
    <row r="89" spans="1:17">
      <c r="A89" s="389"/>
      <c r="B89" s="389"/>
      <c r="C89" s="362" t="s">
        <v>142</v>
      </c>
      <c r="D89" s="467">
        <v>21071333.443376131</v>
      </c>
      <c r="E89" s="467">
        <v>2082221.3832866326</v>
      </c>
      <c r="F89" s="468">
        <v>0.10965343596359917</v>
      </c>
      <c r="G89" s="476">
        <v>1.6896751420296099</v>
      </c>
      <c r="H89" s="476">
        <v>-2.5360490026319571E-2</v>
      </c>
      <c r="I89" s="477">
        <v>3.2030128282385077</v>
      </c>
      <c r="J89" s="477">
        <v>2.8469656486400652E-3</v>
      </c>
      <c r="K89" s="468">
        <v>8.8963065381118703E-4</v>
      </c>
      <c r="L89" s="469">
        <v>67491751.327224836</v>
      </c>
      <c r="M89" s="469">
        <v>6723443.1516328678</v>
      </c>
      <c r="N89" s="468">
        <v>0.11064061767533932</v>
      </c>
      <c r="O89" s="467">
        <v>20141888.08477091</v>
      </c>
      <c r="P89" s="467">
        <v>2429455.1484399959</v>
      </c>
      <c r="Q89" s="468">
        <v>0.13716100759127287</v>
      </c>
    </row>
    <row r="90" spans="1:17">
      <c r="A90" s="389"/>
      <c r="B90" s="389"/>
      <c r="C90" s="361" t="s">
        <v>139</v>
      </c>
      <c r="D90" s="467">
        <v>639999031.73730874</v>
      </c>
      <c r="E90" s="467">
        <v>137120090.84402907</v>
      </c>
      <c r="F90" s="471">
        <v>0.27267017903048063</v>
      </c>
      <c r="G90" s="478">
        <v>51.320456664762709</v>
      </c>
      <c r="H90" s="478">
        <v>5.9020453397174535</v>
      </c>
      <c r="I90" s="479">
        <v>2.7573882110193346</v>
      </c>
      <c r="J90" s="479">
        <v>7.9040331640277017E-2</v>
      </c>
      <c r="K90" s="471">
        <v>2.9510853406616303E-2</v>
      </c>
      <c r="L90" s="472">
        <v>1764725785.176244</v>
      </c>
      <c r="M90" s="472">
        <v>417841040.25034189</v>
      </c>
      <c r="N90" s="471">
        <v>0.31022776211882119</v>
      </c>
      <c r="O90" s="467">
        <v>534418169.06661195</v>
      </c>
      <c r="P90" s="467">
        <v>90333249.734821558</v>
      </c>
      <c r="Q90" s="471">
        <v>0.20341436018756276</v>
      </c>
    </row>
    <row r="91" spans="1:17" s="245" customFormat="1">
      <c r="A91" s="389"/>
      <c r="B91" s="389"/>
      <c r="C91" s="362" t="s">
        <v>141</v>
      </c>
      <c r="D91" s="467">
        <v>2817802.7504263804</v>
      </c>
      <c r="E91" s="467">
        <v>880283.77749762242</v>
      </c>
      <c r="F91" s="468">
        <v>0.45433556512067774</v>
      </c>
      <c r="G91" s="476">
        <v>0.22595491051065</v>
      </c>
      <c r="H91" s="476">
        <v>5.0964417756584557E-2</v>
      </c>
      <c r="I91" s="477">
        <v>4.6401600551334115</v>
      </c>
      <c r="J91" s="477">
        <v>-8.4591393718849162E-3</v>
      </c>
      <c r="K91" s="468">
        <v>-1.8197101156153389E-3</v>
      </c>
      <c r="L91" s="469">
        <v>13075055.765773552</v>
      </c>
      <c r="M91" s="469">
        <v>4068267.8784987386</v>
      </c>
      <c r="N91" s="468">
        <v>0.45168909598132834</v>
      </c>
      <c r="O91" s="467">
        <v>4430629.7162760515</v>
      </c>
      <c r="P91" s="467">
        <v>1360545.7707963823</v>
      </c>
      <c r="Q91" s="468">
        <v>0.44316240042869937</v>
      </c>
    </row>
    <row r="92" spans="1:17" s="245" customFormat="1">
      <c r="A92" s="389"/>
      <c r="B92" s="389"/>
      <c r="C92" s="361" t="s">
        <v>140</v>
      </c>
      <c r="D92" s="467">
        <v>562140692.93781042</v>
      </c>
      <c r="E92" s="467">
        <v>-9444330.1132931709</v>
      </c>
      <c r="F92" s="471">
        <v>-1.6523053845742181E-2</v>
      </c>
      <c r="G92" s="478">
        <v>45.077126121740683</v>
      </c>
      <c r="H92" s="478">
        <v>-6.5465979460360941</v>
      </c>
      <c r="I92" s="479">
        <v>2.2072512462463116</v>
      </c>
      <c r="J92" s="479">
        <v>9.718893731374445E-2</v>
      </c>
      <c r="K92" s="471">
        <v>4.6059747573478117E-2</v>
      </c>
      <c r="L92" s="472">
        <v>1240785745.0527472</v>
      </c>
      <c r="M92" s="472">
        <v>34705731.562260866</v>
      </c>
      <c r="N92" s="471">
        <v>2.8775646038457985E-2</v>
      </c>
      <c r="O92" s="467">
        <v>346449913.6306597</v>
      </c>
      <c r="P92" s="467">
        <v>-7510722.5988152623</v>
      </c>
      <c r="Q92" s="471">
        <v>-2.1219090006228864E-2</v>
      </c>
    </row>
    <row r="93" spans="1:17">
      <c r="A93" s="237"/>
      <c r="B93" s="237"/>
      <c r="C93" s="225"/>
      <c r="D93" s="225"/>
      <c r="E93" s="225"/>
      <c r="F93" s="225"/>
      <c r="G93" s="225"/>
      <c r="H93" s="225"/>
      <c r="I93" s="225"/>
      <c r="J93" s="225"/>
      <c r="K93" s="225"/>
      <c r="L93" s="225"/>
      <c r="M93" s="225"/>
      <c r="N93" s="225"/>
      <c r="O93" s="225"/>
      <c r="P93" s="225"/>
      <c r="Q93" s="225"/>
    </row>
    <row r="94" spans="1:17">
      <c r="A94" s="237"/>
      <c r="B94" s="237"/>
      <c r="C94" s="225"/>
      <c r="D94" s="225"/>
      <c r="E94" s="225"/>
      <c r="F94" s="225"/>
      <c r="G94" s="225"/>
      <c r="H94" s="225"/>
      <c r="I94" s="225"/>
      <c r="J94" s="225"/>
      <c r="K94" s="225"/>
      <c r="L94" s="225"/>
      <c r="M94" s="225"/>
      <c r="N94" s="225"/>
      <c r="O94" s="225"/>
      <c r="P94" s="225"/>
      <c r="Q94" s="225"/>
    </row>
    <row r="95" spans="1:17">
      <c r="A95" s="237"/>
      <c r="B95" s="237"/>
      <c r="C95" s="225"/>
      <c r="D95" s="225"/>
      <c r="E95" s="225"/>
      <c r="F95" s="225"/>
      <c r="G95" s="225"/>
      <c r="H95" s="225"/>
      <c r="I95" s="225"/>
      <c r="J95" s="225"/>
      <c r="K95" s="225"/>
      <c r="L95" s="225"/>
      <c r="M95" s="225"/>
      <c r="N95" s="225"/>
      <c r="O95" s="225"/>
      <c r="P95" s="225"/>
      <c r="Q95" s="225"/>
    </row>
    <row r="96" spans="1:17">
      <c r="A96" s="237"/>
      <c r="B96" s="237"/>
      <c r="C96" s="225"/>
      <c r="D96" s="225"/>
      <c r="E96" s="225"/>
      <c r="F96" s="225"/>
      <c r="G96" s="225"/>
      <c r="H96" s="225"/>
      <c r="I96" s="225"/>
      <c r="J96" s="225"/>
      <c r="K96" s="225"/>
      <c r="L96" s="225"/>
      <c r="M96" s="225"/>
      <c r="N96" s="225"/>
      <c r="O96" s="225"/>
      <c r="P96" s="225"/>
      <c r="Q96" s="225"/>
    </row>
    <row r="97" spans="1:28" s="245" customFormat="1">
      <c r="A97" s="237"/>
      <c r="B97" s="237"/>
      <c r="C97" s="225"/>
      <c r="D97" s="225"/>
      <c r="E97" s="225"/>
      <c r="F97" s="225"/>
      <c r="G97" s="225"/>
      <c r="H97" s="225"/>
      <c r="I97" s="225"/>
      <c r="J97" s="225"/>
      <c r="K97" s="225"/>
      <c r="L97" s="225"/>
      <c r="M97" s="225"/>
      <c r="N97" s="225"/>
      <c r="O97" s="225"/>
      <c r="P97" s="225"/>
      <c r="Q97" s="225"/>
    </row>
    <row r="98" spans="1:28" s="245" customFormat="1">
      <c r="A98" s="237"/>
      <c r="B98" s="237"/>
      <c r="C98" s="225"/>
      <c r="D98" s="225"/>
      <c r="E98" s="225"/>
      <c r="F98" s="225"/>
      <c r="G98" s="225"/>
      <c r="H98" s="225"/>
      <c r="I98" s="225"/>
      <c r="J98" s="225"/>
      <c r="K98" s="225"/>
      <c r="L98" s="225"/>
      <c r="M98" s="225"/>
      <c r="N98" s="225"/>
      <c r="O98" s="225"/>
      <c r="P98" s="225"/>
      <c r="Q98" s="225"/>
    </row>
    <row r="99" spans="1:28">
      <c r="A99" s="237"/>
      <c r="B99" s="237"/>
      <c r="C99" s="225"/>
      <c r="D99" s="225"/>
      <c r="E99" s="225"/>
      <c r="F99" s="225"/>
      <c r="G99" s="225"/>
      <c r="H99" s="225"/>
      <c r="I99" s="225"/>
      <c r="J99" s="225"/>
      <c r="K99" s="225"/>
      <c r="L99" s="225"/>
      <c r="M99" s="225"/>
      <c r="N99" s="225"/>
      <c r="O99" s="225"/>
      <c r="P99" s="225"/>
      <c r="Q99" s="225"/>
    </row>
    <row r="100" spans="1:28">
      <c r="A100" s="237"/>
      <c r="B100" s="237"/>
      <c r="C100" s="225"/>
      <c r="D100" s="225"/>
      <c r="E100" s="225"/>
      <c r="F100" s="225"/>
      <c r="G100" s="225"/>
      <c r="H100" s="225"/>
      <c r="I100" s="225"/>
      <c r="J100" s="225"/>
      <c r="K100" s="225"/>
      <c r="L100" s="225"/>
      <c r="M100" s="225"/>
      <c r="N100" s="225"/>
      <c r="O100" s="225"/>
      <c r="P100" s="225"/>
      <c r="Q100" s="225"/>
    </row>
    <row r="101" spans="1:28">
      <c r="A101" s="237"/>
      <c r="B101" s="237"/>
      <c r="C101" s="225"/>
      <c r="D101" s="225"/>
      <c r="E101" s="225"/>
      <c r="F101" s="225"/>
      <c r="G101" s="225"/>
      <c r="H101" s="225"/>
      <c r="I101" s="225"/>
      <c r="J101" s="225"/>
      <c r="K101" s="225"/>
      <c r="L101" s="225"/>
      <c r="M101" s="225"/>
      <c r="N101" s="225"/>
      <c r="O101" s="225"/>
      <c r="P101" s="225"/>
      <c r="Q101" s="225"/>
    </row>
    <row r="102" spans="1:28">
      <c r="A102" s="237"/>
      <c r="B102" s="237"/>
      <c r="C102" s="225"/>
      <c r="D102" s="225"/>
      <c r="E102" s="225"/>
      <c r="F102" s="225"/>
      <c r="G102" s="225"/>
      <c r="H102" s="225"/>
      <c r="I102" s="225"/>
      <c r="J102" s="225"/>
      <c r="K102" s="225"/>
      <c r="L102" s="225"/>
      <c r="M102" s="225"/>
      <c r="N102" s="225"/>
      <c r="O102" s="225"/>
      <c r="P102" s="225"/>
      <c r="Q102" s="225"/>
    </row>
    <row r="103" spans="1:28" s="245" customFormat="1">
      <c r="A103" s="237"/>
      <c r="B103" s="237"/>
      <c r="C103" s="225"/>
      <c r="D103" s="225"/>
      <c r="E103" s="225"/>
      <c r="F103" s="225"/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225"/>
    </row>
    <row r="104" spans="1:28" s="245" customFormat="1">
      <c r="A104" s="237"/>
      <c r="B104" s="237"/>
      <c r="C104" s="225"/>
      <c r="D104" s="225"/>
      <c r="E104" s="225"/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  <c r="Q104" s="225"/>
    </row>
    <row r="105" spans="1:28">
      <c r="A105" s="225"/>
      <c r="B105" s="225"/>
      <c r="C105" s="225"/>
      <c r="D105" s="225"/>
      <c r="E105" s="225"/>
      <c r="F105" s="225"/>
      <c r="G105" s="225"/>
      <c r="H105" s="225"/>
      <c r="I105" s="225"/>
      <c r="J105" s="225"/>
      <c r="K105" s="225"/>
      <c r="L105" s="225"/>
      <c r="M105" s="225"/>
      <c r="N105" s="225"/>
      <c r="O105" s="225"/>
      <c r="P105" s="225"/>
      <c r="Q105" s="225"/>
    </row>
    <row r="106" spans="1:28">
      <c r="A106" s="225"/>
      <c r="B106" s="225"/>
      <c r="C106" s="225"/>
      <c r="D106" s="225"/>
      <c r="E106" s="225"/>
      <c r="F106" s="225"/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225"/>
    </row>
    <row r="107" spans="1:28">
      <c r="A107" s="225"/>
      <c r="B107" s="225"/>
      <c r="C107" s="225"/>
      <c r="D107" s="225"/>
      <c r="E107" s="225"/>
      <c r="F107" s="225"/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  <c r="Q107" s="225"/>
    </row>
    <row r="108" spans="1:28">
      <c r="A108" s="225"/>
      <c r="B108" s="225"/>
      <c r="C108" s="225"/>
      <c r="D108" s="225"/>
      <c r="E108" s="225"/>
      <c r="F108" s="225"/>
      <c r="G108" s="225"/>
      <c r="H108" s="225"/>
      <c r="I108" s="225"/>
      <c r="J108" s="225"/>
      <c r="K108" s="225"/>
      <c r="L108" s="225"/>
      <c r="M108" s="225"/>
      <c r="N108" s="225"/>
      <c r="O108" s="225"/>
      <c r="P108" s="225"/>
      <c r="Q108" s="225"/>
    </row>
    <row r="109" spans="1:28" s="245" customFormat="1">
      <c r="A109" s="225"/>
      <c r="B109" s="225"/>
      <c r="C109" s="225"/>
      <c r="D109" s="225"/>
      <c r="E109" s="225"/>
      <c r="F109" s="225"/>
      <c r="G109" s="225"/>
      <c r="H109" s="225"/>
      <c r="I109" s="225"/>
      <c r="J109" s="225"/>
      <c r="K109" s="225"/>
      <c r="L109" s="225"/>
      <c r="M109" s="225"/>
      <c r="N109" s="225"/>
      <c r="O109" s="225"/>
      <c r="P109" s="225"/>
      <c r="Q109" s="225"/>
    </row>
    <row r="110" spans="1:28" s="245" customFormat="1">
      <c r="A110" s="225"/>
      <c r="B110" s="225"/>
      <c r="C110" s="225"/>
      <c r="D110" s="225"/>
      <c r="E110" s="225"/>
      <c r="F110" s="225"/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  <c r="Q110" s="225"/>
      <c r="R110" s="265"/>
    </row>
    <row r="111" spans="1:28">
      <c r="D111" s="261"/>
      <c r="E111" s="261"/>
      <c r="F111" s="261"/>
      <c r="G111" s="261"/>
      <c r="H111" s="261"/>
      <c r="I111" s="261"/>
      <c r="J111" s="261"/>
      <c r="K111" s="261"/>
      <c r="L111" s="261"/>
      <c r="M111" s="261"/>
      <c r="N111" s="261"/>
      <c r="O111" s="261"/>
      <c r="P111" s="261"/>
      <c r="Q111" s="261"/>
      <c r="R111" s="225"/>
      <c r="S111" s="225"/>
      <c r="T111" s="225"/>
      <c r="U111" s="225"/>
      <c r="V111" s="225"/>
      <c r="W111" s="225"/>
      <c r="X111" s="225"/>
      <c r="Y111" s="225"/>
      <c r="Z111" s="225"/>
      <c r="AA111" s="225"/>
      <c r="AB111" s="225"/>
    </row>
    <row r="112" spans="1:28">
      <c r="D112" s="260"/>
      <c r="E112" s="260"/>
      <c r="F112" s="260"/>
      <c r="G112" s="260"/>
      <c r="H112" s="260"/>
      <c r="I112" s="260"/>
      <c r="J112" s="260"/>
      <c r="K112" s="260"/>
      <c r="L112" s="260"/>
      <c r="M112" s="260"/>
      <c r="N112" s="260"/>
      <c r="O112" s="260"/>
      <c r="P112" s="260"/>
      <c r="Q112" s="260"/>
      <c r="R112" s="225"/>
      <c r="S112" s="225"/>
      <c r="T112" s="225"/>
      <c r="U112" s="225"/>
      <c r="V112" s="225"/>
      <c r="W112" s="225"/>
      <c r="X112" s="225"/>
      <c r="Y112" s="225"/>
      <c r="Z112" s="225"/>
      <c r="AA112" s="225"/>
      <c r="AB112" s="225"/>
    </row>
    <row r="113" spans="18:28">
      <c r="R113" s="225"/>
      <c r="S113" s="225"/>
      <c r="T113" s="225"/>
      <c r="U113" s="225"/>
      <c r="V113" s="225"/>
      <c r="W113" s="225"/>
      <c r="X113" s="225"/>
      <c r="Y113" s="225"/>
      <c r="Z113" s="225"/>
      <c r="AA113" s="225"/>
      <c r="AB113" s="225"/>
    </row>
    <row r="114" spans="18:28">
      <c r="R114" s="225"/>
      <c r="S114" s="225"/>
      <c r="T114" s="225"/>
      <c r="U114" s="225"/>
      <c r="V114" s="225"/>
      <c r="W114" s="225"/>
      <c r="X114" s="225"/>
      <c r="Y114" s="225"/>
      <c r="Z114" s="225"/>
      <c r="AA114" s="225"/>
      <c r="AB114" s="225"/>
    </row>
    <row r="115" spans="18:28">
      <c r="R115" s="225"/>
      <c r="S115" s="225"/>
      <c r="T115" s="225"/>
      <c r="U115" s="225"/>
      <c r="V115" s="225"/>
      <c r="W115" s="225"/>
      <c r="X115" s="225"/>
      <c r="Y115" s="225"/>
      <c r="Z115" s="225"/>
      <c r="AA115" s="225"/>
      <c r="AB115" s="225"/>
    </row>
    <row r="116" spans="18:28">
      <c r="R116" s="225"/>
      <c r="S116" s="225"/>
      <c r="T116" s="225"/>
      <c r="U116" s="225"/>
      <c r="V116" s="225"/>
      <c r="W116" s="225"/>
      <c r="X116" s="225"/>
      <c r="Y116" s="225"/>
      <c r="Z116" s="225"/>
      <c r="AA116" s="225"/>
      <c r="AB116" s="225"/>
    </row>
    <row r="117" spans="18:28">
      <c r="R117" s="225"/>
      <c r="S117" s="225"/>
      <c r="T117" s="225"/>
      <c r="U117" s="225"/>
      <c r="V117" s="225"/>
      <c r="W117" s="225"/>
      <c r="X117" s="225"/>
      <c r="Y117" s="225"/>
      <c r="Z117" s="225"/>
      <c r="AA117" s="225"/>
      <c r="AB117" s="225"/>
    </row>
    <row r="118" spans="18:28">
      <c r="R118" s="225"/>
      <c r="S118" s="225"/>
      <c r="T118" s="225"/>
      <c r="U118" s="225"/>
      <c r="V118" s="225"/>
      <c r="W118" s="225"/>
      <c r="X118" s="225"/>
      <c r="Y118" s="225"/>
      <c r="Z118" s="225"/>
      <c r="AA118" s="225"/>
      <c r="AB118" s="225"/>
    </row>
    <row r="119" spans="18:28">
      <c r="R119" s="225"/>
      <c r="S119" s="225"/>
      <c r="T119" s="225"/>
      <c r="U119" s="225"/>
      <c r="V119" s="225"/>
      <c r="W119" s="225"/>
      <c r="X119" s="225"/>
      <c r="Y119" s="225"/>
      <c r="Z119" s="225"/>
      <c r="AA119" s="225"/>
      <c r="AB119" s="225"/>
    </row>
    <row r="120" spans="18:28">
      <c r="R120" s="225"/>
      <c r="S120" s="225"/>
      <c r="T120" s="225"/>
      <c r="U120" s="225"/>
      <c r="V120" s="225"/>
      <c r="W120" s="225"/>
      <c r="X120" s="225"/>
      <c r="Y120" s="225"/>
      <c r="Z120" s="225"/>
      <c r="AA120" s="225"/>
      <c r="AB120" s="225"/>
    </row>
    <row r="121" spans="18:28">
      <c r="R121" s="225"/>
      <c r="S121" s="225"/>
      <c r="T121" s="225"/>
      <c r="U121" s="225"/>
      <c r="V121" s="225"/>
      <c r="W121" s="225"/>
      <c r="X121" s="225"/>
      <c r="Y121" s="225"/>
      <c r="Z121" s="225"/>
      <c r="AA121" s="225"/>
      <c r="AB121" s="225"/>
    </row>
    <row r="122" spans="18:28">
      <c r="R122" s="225"/>
      <c r="S122" s="225"/>
      <c r="T122" s="225"/>
      <c r="U122" s="225"/>
      <c r="V122" s="225"/>
      <c r="W122" s="225"/>
      <c r="X122" s="225"/>
      <c r="Y122" s="225"/>
      <c r="Z122" s="225"/>
      <c r="AA122" s="225"/>
      <c r="AB122" s="225"/>
    </row>
    <row r="123" spans="18:28">
      <c r="R123" s="225"/>
      <c r="S123" s="225"/>
      <c r="T123" s="225"/>
      <c r="U123" s="225"/>
      <c r="V123" s="225"/>
      <c r="W123" s="225"/>
      <c r="X123" s="225"/>
      <c r="Y123" s="225"/>
      <c r="Z123" s="225"/>
      <c r="AA123" s="225"/>
      <c r="AB123" s="225"/>
    </row>
    <row r="124" spans="18:28">
      <c r="R124" s="225"/>
      <c r="S124" s="225"/>
      <c r="T124" s="225"/>
      <c r="U124" s="225"/>
      <c r="V124" s="225"/>
      <c r="W124" s="225"/>
      <c r="X124" s="225"/>
      <c r="Y124" s="225"/>
      <c r="Z124" s="225"/>
      <c r="AA124" s="225"/>
      <c r="AB124" s="225"/>
    </row>
    <row r="125" spans="18:28">
      <c r="R125" s="225"/>
      <c r="S125" s="225"/>
      <c r="T125" s="225"/>
      <c r="U125" s="225"/>
      <c r="V125" s="225"/>
      <c r="W125" s="225"/>
      <c r="X125" s="225"/>
      <c r="Y125" s="225"/>
      <c r="Z125" s="225"/>
      <c r="AA125" s="225"/>
      <c r="AB125" s="225"/>
    </row>
    <row r="126" spans="18:28">
      <c r="R126" s="225"/>
      <c r="S126" s="225"/>
      <c r="T126" s="225"/>
      <c r="U126" s="225"/>
      <c r="V126" s="225"/>
      <c r="W126" s="225"/>
      <c r="X126" s="225"/>
      <c r="Y126" s="225"/>
      <c r="Z126" s="225"/>
      <c r="AA126" s="225"/>
      <c r="AB126" s="225"/>
    </row>
    <row r="127" spans="18:28">
      <c r="R127" s="225"/>
      <c r="S127" s="225"/>
      <c r="T127" s="225"/>
      <c r="U127" s="225"/>
      <c r="V127" s="225"/>
      <c r="W127" s="225"/>
      <c r="X127" s="225"/>
      <c r="Y127" s="225"/>
      <c r="Z127" s="225"/>
      <c r="AA127" s="225"/>
      <c r="AB127" s="225"/>
    </row>
    <row r="128" spans="18:28">
      <c r="R128" s="225"/>
      <c r="S128" s="225"/>
      <c r="T128" s="225"/>
      <c r="U128" s="225"/>
      <c r="V128" s="225"/>
      <c r="W128" s="225"/>
      <c r="X128" s="225"/>
      <c r="Y128" s="225"/>
      <c r="Z128" s="225"/>
      <c r="AA128" s="225"/>
      <c r="AB128" s="225"/>
    </row>
  </sheetData>
  <mergeCells count="28">
    <mergeCell ref="A75:A92"/>
    <mergeCell ref="B75:B80"/>
    <mergeCell ref="B81:B86"/>
    <mergeCell ref="B87:B92"/>
    <mergeCell ref="A3:A20"/>
    <mergeCell ref="B3:B8"/>
    <mergeCell ref="B9:B14"/>
    <mergeCell ref="B15:B20"/>
    <mergeCell ref="A57:A74"/>
    <mergeCell ref="B57:B62"/>
    <mergeCell ref="B63:B68"/>
    <mergeCell ref="B69:B74"/>
    <mergeCell ref="A21:A38"/>
    <mergeCell ref="B21:B26"/>
    <mergeCell ref="B27:B32"/>
    <mergeCell ref="B33:B38"/>
    <mergeCell ref="A39:A56"/>
    <mergeCell ref="B39:B44"/>
    <mergeCell ref="B45:B50"/>
    <mergeCell ref="B51:B56"/>
    <mergeCell ref="O1:Q1"/>
    <mergeCell ref="A1:A2"/>
    <mergeCell ref="B1:B2"/>
    <mergeCell ref="C1:C2"/>
    <mergeCell ref="D1:F1"/>
    <mergeCell ref="G1:H1"/>
    <mergeCell ref="I1:K1"/>
    <mergeCell ref="L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CFF66"/>
  </sheetPr>
  <dimension ref="A1:T77"/>
  <sheetViews>
    <sheetView zoomScale="85" zoomScaleNormal="85" workbookViewId="0">
      <selection activeCell="C4" sqref="C4:H219"/>
    </sheetView>
  </sheetViews>
  <sheetFormatPr defaultRowHeight="14.4"/>
  <cols>
    <col min="1" max="1" width="31.21875" bestFit="1" customWidth="1"/>
    <col min="2" max="2" width="31" bestFit="1" customWidth="1"/>
    <col min="3" max="3" width="21.5546875" bestFit="1" customWidth="1"/>
    <col min="4" max="4" width="12.77734375" bestFit="1" customWidth="1"/>
    <col min="5" max="5" width="10.77734375" bestFit="1" customWidth="1"/>
    <col min="6" max="6" width="9" bestFit="1" customWidth="1"/>
    <col min="7" max="7" width="7.77734375" bestFit="1" customWidth="1"/>
    <col min="8" max="8" width="7.5546875" bestFit="1" customWidth="1"/>
    <col min="9" max="9" width="7.77734375" bestFit="1" customWidth="1"/>
    <col min="10" max="10" width="7.5546875" bestFit="1" customWidth="1"/>
    <col min="12" max="12" width="13.77734375" bestFit="1" customWidth="1"/>
    <col min="13" max="13" width="12.77734375" bestFit="1" customWidth="1"/>
    <col min="15" max="15" width="12.77734375" bestFit="1" customWidth="1"/>
    <col min="16" max="16" width="11.77734375" bestFit="1" customWidth="1"/>
  </cols>
  <sheetData>
    <row r="1" spans="1:20">
      <c r="A1" s="386" t="s">
        <v>0</v>
      </c>
      <c r="B1" s="386" t="s">
        <v>1</v>
      </c>
      <c r="C1" s="386" t="s">
        <v>105</v>
      </c>
      <c r="D1" s="386" t="s">
        <v>3</v>
      </c>
      <c r="E1" s="386"/>
      <c r="F1" s="386"/>
      <c r="G1" s="386" t="s">
        <v>4</v>
      </c>
      <c r="H1" s="386"/>
      <c r="I1" s="386" t="s">
        <v>5</v>
      </c>
      <c r="J1" s="386"/>
      <c r="K1" s="386"/>
      <c r="L1" s="386" t="s">
        <v>6</v>
      </c>
      <c r="M1" s="386"/>
      <c r="N1" s="386"/>
      <c r="O1" s="386" t="s">
        <v>7</v>
      </c>
      <c r="P1" s="386"/>
      <c r="Q1" s="386"/>
    </row>
    <row r="2" spans="1:20" ht="28.8">
      <c r="A2" s="387"/>
      <c r="B2" s="387"/>
      <c r="C2" s="387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20">
      <c r="A3" s="388" t="s">
        <v>286</v>
      </c>
      <c r="B3" s="388" t="s">
        <v>126</v>
      </c>
      <c r="C3" s="172" t="s">
        <v>67</v>
      </c>
      <c r="D3" s="467">
        <v>275169668.77702326</v>
      </c>
      <c r="E3" s="467">
        <v>13254853.225469112</v>
      </c>
      <c r="F3" s="468">
        <v>5.060749693581227E-2</v>
      </c>
      <c r="G3" s="476">
        <v>80.460617733923712</v>
      </c>
      <c r="H3" s="476">
        <v>-1.3169417576311275</v>
      </c>
      <c r="I3" s="477">
        <v>2.9170632125773865</v>
      </c>
      <c r="J3" s="477">
        <v>0.15276502490113586</v>
      </c>
      <c r="K3" s="468">
        <v>5.5263583929617437E-2</v>
      </c>
      <c r="L3" s="469">
        <v>802687318.0065589</v>
      </c>
      <c r="M3" s="469">
        <v>78676668.051838279</v>
      </c>
      <c r="N3" s="468">
        <v>0.10866783251980988</v>
      </c>
      <c r="O3" s="467">
        <v>278080982.48544794</v>
      </c>
      <c r="P3" s="467">
        <v>6576753.3164330125</v>
      </c>
      <c r="Q3" s="468">
        <v>2.422339179232047E-2</v>
      </c>
      <c r="R3" s="261"/>
      <c r="S3" s="261"/>
      <c r="T3" s="261"/>
    </row>
    <row r="4" spans="1:20">
      <c r="A4" s="388"/>
      <c r="B4" s="388"/>
      <c r="C4" s="172" t="s">
        <v>66</v>
      </c>
      <c r="D4" s="467">
        <v>46953278.352632493</v>
      </c>
      <c r="E4" s="467">
        <v>7896896.902912505</v>
      </c>
      <c r="F4" s="471">
        <v>0.20219223107186038</v>
      </c>
      <c r="G4" s="478">
        <v>13.72931034759865</v>
      </c>
      <c r="H4" s="478">
        <v>1.5347517816642426</v>
      </c>
      <c r="I4" s="479">
        <v>3.1095836622807571</v>
      </c>
      <c r="J4" s="479">
        <v>0.22656972165458544</v>
      </c>
      <c r="K4" s="471">
        <v>7.8587799546115264E-2</v>
      </c>
      <c r="L4" s="472">
        <v>146005147.25586674</v>
      </c>
      <c r="M4" s="472">
        <v>33405055.065910608</v>
      </c>
      <c r="N4" s="471">
        <v>0.29666987314323284</v>
      </c>
      <c r="O4" s="467">
        <v>40083191.428742982</v>
      </c>
      <c r="P4" s="467">
        <v>8388629.6440508366</v>
      </c>
      <c r="Q4" s="471">
        <v>0.26467094579305339</v>
      </c>
      <c r="R4" s="261"/>
      <c r="S4" s="261"/>
      <c r="T4" s="261"/>
    </row>
    <row r="5" spans="1:20">
      <c r="A5" s="388"/>
      <c r="B5" s="388"/>
      <c r="C5" s="172" t="s">
        <v>106</v>
      </c>
      <c r="D5" s="467">
        <v>18719756.316961464</v>
      </c>
      <c r="E5" s="467">
        <v>578569.71818621457</v>
      </c>
      <c r="F5" s="468">
        <v>3.1892606089244185E-2</v>
      </c>
      <c r="G5" s="476">
        <v>5.4737252248239372</v>
      </c>
      <c r="H5" s="476">
        <v>-0.19049030725514182</v>
      </c>
      <c r="I5" s="477">
        <v>3.3120341334570953</v>
      </c>
      <c r="J5" s="477">
        <v>0.21037128534145122</v>
      </c>
      <c r="K5" s="468">
        <v>6.7825323267891049E-2</v>
      </c>
      <c r="L5" s="469">
        <v>62000471.891775444</v>
      </c>
      <c r="M5" s="469">
        <v>5732627.3976208493</v>
      </c>
      <c r="N5" s="468">
        <v>0.10188105567499366</v>
      </c>
      <c r="O5" s="467">
        <v>31212136.303147063</v>
      </c>
      <c r="P5" s="467">
        <v>-626755.42844721302</v>
      </c>
      <c r="Q5" s="468">
        <v>-1.968521497955511E-2</v>
      </c>
      <c r="R5" s="261"/>
      <c r="S5" s="261"/>
      <c r="T5" s="261"/>
    </row>
    <row r="6" spans="1:20">
      <c r="A6" s="388"/>
      <c r="B6" s="388"/>
      <c r="C6" s="172" t="s">
        <v>70</v>
      </c>
      <c r="D6" s="467">
        <v>1039243.6499066534</v>
      </c>
      <c r="E6" s="467">
        <v>25735.37048173626</v>
      </c>
      <c r="F6" s="471">
        <v>2.5392363342447453E-2</v>
      </c>
      <c r="G6" s="478">
        <v>0.30387864483459753</v>
      </c>
      <c r="H6" s="478">
        <v>-1.2568645255948641E-2</v>
      </c>
      <c r="I6" s="479">
        <v>3.07030528495596</v>
      </c>
      <c r="J6" s="479">
        <v>7.270197864267125E-2</v>
      </c>
      <c r="K6" s="471">
        <v>2.4253368846222156E-2</v>
      </c>
      <c r="L6" s="472">
        <v>3190795.2706653196</v>
      </c>
      <c r="M6" s="472">
        <v>152699.50128529547</v>
      </c>
      <c r="N6" s="471">
        <v>5.0261582542691349E-2</v>
      </c>
      <c r="O6" s="467">
        <v>4156974.5996266138</v>
      </c>
      <c r="P6" s="467">
        <v>102941.48192694504</v>
      </c>
      <c r="Q6" s="471">
        <v>2.5392363342447453E-2</v>
      </c>
      <c r="R6" s="261"/>
      <c r="S6" s="261"/>
      <c r="T6" s="261"/>
    </row>
    <row r="7" spans="1:20">
      <c r="A7" s="388"/>
      <c r="B7" s="388" t="s">
        <v>127</v>
      </c>
      <c r="C7" s="172" t="s">
        <v>67</v>
      </c>
      <c r="D7" s="467">
        <v>3459028818.9238539</v>
      </c>
      <c r="E7" s="467">
        <v>304549097.8165555</v>
      </c>
      <c r="F7" s="468">
        <v>9.6544953444700363E-2</v>
      </c>
      <c r="G7" s="476">
        <v>80.693355754847431</v>
      </c>
      <c r="H7" s="476">
        <v>-0.12510207926497685</v>
      </c>
      <c r="I7" s="477">
        <v>2.8355047783754403</v>
      </c>
      <c r="J7" s="477">
        <v>7.783859746481081E-2</v>
      </c>
      <c r="K7" s="468">
        <v>2.8226258132196098E-2</v>
      </c>
      <c r="L7" s="469">
        <v>9808092744.5969429</v>
      </c>
      <c r="M7" s="469">
        <v>1109090699.3309517</v>
      </c>
      <c r="N7" s="468">
        <v>0.12749631435418737</v>
      </c>
      <c r="O7" s="467">
        <v>3536108800.8980794</v>
      </c>
      <c r="P7" s="467">
        <v>255311290.28802252</v>
      </c>
      <c r="Q7" s="468">
        <v>7.7819886616698863E-2</v>
      </c>
      <c r="R7" s="261"/>
      <c r="S7" s="261"/>
      <c r="T7" s="261"/>
    </row>
    <row r="8" spans="1:20">
      <c r="A8" s="388"/>
      <c r="B8" s="388"/>
      <c r="C8" s="172" t="s">
        <v>66</v>
      </c>
      <c r="D8" s="467">
        <v>567552661.53876245</v>
      </c>
      <c r="E8" s="467">
        <v>73698490.19009459</v>
      </c>
      <c r="F8" s="471">
        <v>0.14923128013443959</v>
      </c>
      <c r="G8" s="478">
        <v>13.240054137914383</v>
      </c>
      <c r="H8" s="478">
        <v>0.58740265428634153</v>
      </c>
      <c r="I8" s="479">
        <v>2.9797888238481782</v>
      </c>
      <c r="J8" s="479">
        <v>0.15497548275553052</v>
      </c>
      <c r="K8" s="471">
        <v>5.4862202928985554E-2</v>
      </c>
      <c r="L8" s="472">
        <v>1691187077.7984922</v>
      </c>
      <c r="M8" s="472">
        <v>296141226.01852083</v>
      </c>
      <c r="N8" s="471">
        <v>0.21228063983751314</v>
      </c>
      <c r="O8" s="467">
        <v>467714876.2420305</v>
      </c>
      <c r="P8" s="467">
        <v>75543510.849741936</v>
      </c>
      <c r="Q8" s="471">
        <v>0.1926288289155835</v>
      </c>
      <c r="R8" s="261"/>
      <c r="S8" s="261"/>
      <c r="T8" s="261"/>
    </row>
    <row r="9" spans="1:20">
      <c r="A9" s="388"/>
      <c r="B9" s="388"/>
      <c r="C9" s="172" t="s">
        <v>106</v>
      </c>
      <c r="D9" s="467">
        <v>245353029.90736338</v>
      </c>
      <c r="E9" s="467">
        <v>5374483.7364709675</v>
      </c>
      <c r="F9" s="468">
        <v>2.2395684206886205E-2</v>
      </c>
      <c r="G9" s="476">
        <v>5.7236757379789935</v>
      </c>
      <c r="H9" s="476">
        <v>-0.42462690762998179</v>
      </c>
      <c r="I9" s="477">
        <v>3.0953801777404202</v>
      </c>
      <c r="J9" s="477">
        <v>9.1600369535514758E-2</v>
      </c>
      <c r="K9" s="468">
        <v>3.0495034717693315E-2</v>
      </c>
      <c r="L9" s="469">
        <v>759460905.32380509</v>
      </c>
      <c r="M9" s="469">
        <v>38618193.933309793</v>
      </c>
      <c r="N9" s="468">
        <v>5.3573676091994947E-2</v>
      </c>
      <c r="O9" s="467">
        <v>417941452.55936337</v>
      </c>
      <c r="P9" s="467">
        <v>-8974392.0135678053</v>
      </c>
      <c r="Q9" s="468">
        <v>-2.1021454527051845E-2</v>
      </c>
      <c r="R9" s="261"/>
      <c r="S9" s="261"/>
      <c r="T9" s="261"/>
    </row>
    <row r="10" spans="1:20">
      <c r="A10" s="388"/>
      <c r="B10" s="388"/>
      <c r="C10" s="172" t="s">
        <v>70</v>
      </c>
      <c r="D10" s="467">
        <v>13223873.10804712</v>
      </c>
      <c r="E10" s="467">
        <v>545529.82788419724</v>
      </c>
      <c r="F10" s="471">
        <v>4.3028479023576878E-2</v>
      </c>
      <c r="G10" s="478">
        <v>0.30849083746477357</v>
      </c>
      <c r="H10" s="478">
        <v>-1.6331080057198855E-2</v>
      </c>
      <c r="I10" s="479">
        <v>3.0655500812355809</v>
      </c>
      <c r="J10" s="479">
        <v>5.0535854781146305E-2</v>
      </c>
      <c r="K10" s="471">
        <v>1.6761398449709784E-2</v>
      </c>
      <c r="L10" s="472">
        <v>40538445.280622862</v>
      </c>
      <c r="M10" s="472">
        <v>2313059.9230586663</v>
      </c>
      <c r="N10" s="471">
        <v>6.0511094954885748E-2</v>
      </c>
      <c r="O10" s="467">
        <v>52895492.432188481</v>
      </c>
      <c r="P10" s="467">
        <v>2182119.3115367889</v>
      </c>
      <c r="Q10" s="471">
        <v>4.3028479023576878E-2</v>
      </c>
      <c r="R10" s="261"/>
      <c r="S10" s="261"/>
      <c r="T10" s="261"/>
    </row>
    <row r="11" spans="1:20">
      <c r="A11" s="388"/>
      <c r="B11" s="388" t="s">
        <v>128</v>
      </c>
      <c r="C11" s="172" t="s">
        <v>67</v>
      </c>
      <c r="D11" s="467">
        <v>2229724664.7482753</v>
      </c>
      <c r="E11" s="467">
        <v>195694060.69868994</v>
      </c>
      <c r="F11" s="468">
        <v>9.6209988339939129E-2</v>
      </c>
      <c r="G11" s="476">
        <v>80.759583493940355</v>
      </c>
      <c r="H11" s="476">
        <v>-0.30215179689994898</v>
      </c>
      <c r="I11" s="477">
        <v>2.8506329724029711</v>
      </c>
      <c r="J11" s="477">
        <v>9.2150173973798655E-2</v>
      </c>
      <c r="K11" s="468">
        <v>3.3406107888827107E-2</v>
      </c>
      <c r="L11" s="469">
        <v>6356126648.7115946</v>
      </c>
      <c r="M11" s="469">
        <v>745288215.96231461</v>
      </c>
      <c r="N11" s="468">
        <v>0.13283009747923316</v>
      </c>
      <c r="O11" s="467">
        <v>2260397508.2042661</v>
      </c>
      <c r="P11" s="467">
        <v>152631119.14363909</v>
      </c>
      <c r="Q11" s="468">
        <v>7.2413679208378753E-2</v>
      </c>
      <c r="R11" s="261"/>
      <c r="S11" s="261"/>
      <c r="T11" s="261"/>
    </row>
    <row r="12" spans="1:20">
      <c r="A12" s="388"/>
      <c r="B12" s="388"/>
      <c r="C12" s="172" t="s">
        <v>66</v>
      </c>
      <c r="D12" s="467">
        <v>364563340.19429767</v>
      </c>
      <c r="E12" s="467">
        <v>52793895.212067723</v>
      </c>
      <c r="F12" s="471">
        <v>0.16933633510839025</v>
      </c>
      <c r="G12" s="478">
        <v>13.204313508625521</v>
      </c>
      <c r="H12" s="478">
        <v>0.77944036728431421</v>
      </c>
      <c r="I12" s="479">
        <v>3.0333686189090936</v>
      </c>
      <c r="J12" s="479">
        <v>0.20093419655321565</v>
      </c>
      <c r="K12" s="471">
        <v>7.0940458485915653E-2</v>
      </c>
      <c r="L12" s="472">
        <v>1105854995.7500627</v>
      </c>
      <c r="M12" s="472">
        <v>222788487.94360757</v>
      </c>
      <c r="N12" s="471">
        <v>0.25228959084521968</v>
      </c>
      <c r="O12" s="467">
        <v>304747994.80492204</v>
      </c>
      <c r="P12" s="467">
        <v>56026739.465025872</v>
      </c>
      <c r="Q12" s="471">
        <v>0.22525915361942489</v>
      </c>
      <c r="R12" s="261"/>
      <c r="S12" s="261"/>
      <c r="T12" s="261"/>
    </row>
    <row r="13" spans="1:20">
      <c r="A13" s="388"/>
      <c r="B13" s="388"/>
      <c r="C13" s="172" t="s">
        <v>106</v>
      </c>
      <c r="D13" s="467">
        <v>157392214.83226576</v>
      </c>
      <c r="E13" s="467">
        <v>3205695.248998493</v>
      </c>
      <c r="F13" s="468">
        <v>2.0791021534585463E-2</v>
      </c>
      <c r="G13" s="476">
        <v>5.7006723368140904</v>
      </c>
      <c r="H13" s="476">
        <v>-0.44408615944012109</v>
      </c>
      <c r="I13" s="477">
        <v>3.123878520298601</v>
      </c>
      <c r="J13" s="477">
        <v>0.14586901872276625</v>
      </c>
      <c r="K13" s="468">
        <v>4.898205282608354E-2</v>
      </c>
      <c r="L13" s="469">
        <v>491674159.1767379</v>
      </c>
      <c r="M13" s="469">
        <v>32505238.842859447</v>
      </c>
      <c r="N13" s="468">
        <v>7.0791461275784312E-2</v>
      </c>
      <c r="O13" s="467">
        <v>268171060.32559896</v>
      </c>
      <c r="P13" s="467">
        <v>-5014902.5970616937</v>
      </c>
      <c r="Q13" s="468">
        <v>-1.8357102039248702E-2</v>
      </c>
      <c r="R13" s="261"/>
      <c r="S13" s="261"/>
      <c r="T13" s="261"/>
    </row>
    <row r="14" spans="1:20">
      <c r="A14" s="388"/>
      <c r="B14" s="388"/>
      <c r="C14" s="172" t="s">
        <v>70</v>
      </c>
      <c r="D14" s="467">
        <v>8429230.0343770031</v>
      </c>
      <c r="E14" s="467">
        <v>400676.4634751454</v>
      </c>
      <c r="F14" s="471">
        <v>4.99064320785415E-2</v>
      </c>
      <c r="G14" s="478">
        <v>0.30530276563440695</v>
      </c>
      <c r="H14" s="478">
        <v>-1.4657260058948685E-2</v>
      </c>
      <c r="I14" s="479">
        <v>3.0781955279498501</v>
      </c>
      <c r="J14" s="479">
        <v>6.3465153447046507E-2</v>
      </c>
      <c r="K14" s="471">
        <v>2.105168474892662E-2</v>
      </c>
      <c r="L14" s="472">
        <v>25946818.195879851</v>
      </c>
      <c r="M14" s="472">
        <v>1742893.8823590726</v>
      </c>
      <c r="N14" s="471">
        <v>7.2008731302529258E-2</v>
      </c>
      <c r="O14" s="467">
        <v>33716920.137508012</v>
      </c>
      <c r="P14" s="467">
        <v>1602705.8539005816</v>
      </c>
      <c r="Q14" s="471">
        <v>4.99064320785415E-2</v>
      </c>
      <c r="R14" s="261"/>
      <c r="S14" s="261"/>
      <c r="T14" s="261"/>
    </row>
    <row r="15" spans="1:20">
      <c r="A15" s="388" t="s">
        <v>287</v>
      </c>
      <c r="B15" s="388" t="s">
        <v>126</v>
      </c>
      <c r="C15" s="172" t="s">
        <v>67</v>
      </c>
      <c r="D15" s="467">
        <v>274928961.54035652</v>
      </c>
      <c r="E15" s="467">
        <v>13288977.113575727</v>
      </c>
      <c r="F15" s="468">
        <v>5.0791078980875759E-2</v>
      </c>
      <c r="G15" s="476">
        <v>80.663351655071452</v>
      </c>
      <c r="H15" s="476">
        <v>-1.2508847805925853</v>
      </c>
      <c r="I15" s="477">
        <v>2.9148790978534289</v>
      </c>
      <c r="J15" s="477">
        <v>0.15262199464611959</v>
      </c>
      <c r="K15" s="468">
        <v>5.5252639035268399E-2</v>
      </c>
      <c r="L15" s="469">
        <v>801384683.38853443</v>
      </c>
      <c r="M15" s="469">
        <v>78667777.922609448</v>
      </c>
      <c r="N15" s="468">
        <v>0.10885005916928633</v>
      </c>
      <c r="O15" s="467">
        <v>277439890.22244495</v>
      </c>
      <c r="P15" s="467">
        <v>6630477.5813086033</v>
      </c>
      <c r="Q15" s="468">
        <v>2.448392586004754E-2</v>
      </c>
      <c r="R15" s="261"/>
      <c r="S15" s="261"/>
      <c r="T15" s="261"/>
    </row>
    <row r="16" spans="1:20">
      <c r="A16" s="388"/>
      <c r="B16" s="388"/>
      <c r="C16" s="172" t="s">
        <v>66</v>
      </c>
      <c r="D16" s="467">
        <v>46247016.662849739</v>
      </c>
      <c r="E16" s="467">
        <v>7576642.3060572371</v>
      </c>
      <c r="F16" s="471">
        <v>0.1959288585145644</v>
      </c>
      <c r="G16" s="478">
        <v>13.568739165101785</v>
      </c>
      <c r="H16" s="478">
        <v>1.4618198230224024</v>
      </c>
      <c r="I16" s="479">
        <v>3.0561932231250983</v>
      </c>
      <c r="J16" s="479">
        <v>0.21010818466276993</v>
      </c>
      <c r="K16" s="471">
        <v>7.3823579346134482E-2</v>
      </c>
      <c r="L16" s="472">
        <v>141339818.91475487</v>
      </c>
      <c r="M16" s="472">
        <v>31280645.026150435</v>
      </c>
      <c r="N16" s="471">
        <v>0.28421660749344624</v>
      </c>
      <c r="O16" s="467">
        <v>38802623.099613287</v>
      </c>
      <c r="P16" s="467">
        <v>7849127.043073684</v>
      </c>
      <c r="Q16" s="471">
        <v>0.25357804587683674</v>
      </c>
      <c r="R16" s="261"/>
      <c r="S16" s="261"/>
      <c r="T16" s="261"/>
    </row>
    <row r="17" spans="1:20">
      <c r="A17" s="388"/>
      <c r="B17" s="388"/>
      <c r="C17" s="172" t="s">
        <v>106</v>
      </c>
      <c r="D17" s="467">
        <v>18508774.578365989</v>
      </c>
      <c r="E17" s="467">
        <v>576396.65714835003</v>
      </c>
      <c r="F17" s="468">
        <v>3.2142789967991692E-2</v>
      </c>
      <c r="G17" s="476">
        <v>5.430420222570949</v>
      </c>
      <c r="H17" s="476">
        <v>-0.18384797925038043</v>
      </c>
      <c r="I17" s="477">
        <v>3.2608426679950071</v>
      </c>
      <c r="J17" s="477">
        <v>0.20493647957272865</v>
      </c>
      <c r="K17" s="468">
        <v>6.7062425001513049E-2</v>
      </c>
      <c r="L17" s="469">
        <v>60354201.877437115</v>
      </c>
      <c r="M17" s="469">
        <v>5554537.214861095</v>
      </c>
      <c r="N17" s="468">
        <v>0.1013607884110725</v>
      </c>
      <c r="O17" s="467">
        <v>30592941.428033333</v>
      </c>
      <c r="P17" s="467">
        <v>-630064.4569434002</v>
      </c>
      <c r="Q17" s="468">
        <v>-2.0179493904735231E-2</v>
      </c>
      <c r="R17" s="261"/>
      <c r="S17" s="261"/>
      <c r="T17" s="261"/>
    </row>
    <row r="18" spans="1:20">
      <c r="A18" s="388"/>
      <c r="B18" s="388"/>
      <c r="C18" s="172" t="s">
        <v>70</v>
      </c>
      <c r="D18" s="467">
        <v>1039242.1506176176</v>
      </c>
      <c r="E18" s="467">
        <v>25992.063785023289</v>
      </c>
      <c r="F18" s="471">
        <v>2.5652170301089357E-2</v>
      </c>
      <c r="G18" s="478">
        <v>0.30491060156183836</v>
      </c>
      <c r="H18" s="478">
        <v>-1.2317697327964783E-2</v>
      </c>
      <c r="I18" s="479">
        <v>3.0702959232900806</v>
      </c>
      <c r="J18" s="479">
        <v>7.3553555716438179E-2</v>
      </c>
      <c r="K18" s="471">
        <v>2.4544504229768647E-2</v>
      </c>
      <c r="L18" s="472">
        <v>3190780.9383524875</v>
      </c>
      <c r="M18" s="472">
        <v>154331.47419357998</v>
      </c>
      <c r="N18" s="471">
        <v>5.0826294333315897E-2</v>
      </c>
      <c r="O18" s="467">
        <v>4156968.6024704706</v>
      </c>
      <c r="P18" s="467">
        <v>103968.25514009316</v>
      </c>
      <c r="Q18" s="471">
        <v>2.5652170301089357E-2</v>
      </c>
      <c r="R18" s="261"/>
      <c r="S18" s="261"/>
      <c r="T18" s="261"/>
    </row>
    <row r="19" spans="1:20">
      <c r="A19" s="388"/>
      <c r="B19" s="388" t="s">
        <v>127</v>
      </c>
      <c r="C19" s="172" t="s">
        <v>67</v>
      </c>
      <c r="D19" s="467">
        <v>3455937381.2484837</v>
      </c>
      <c r="E19" s="467">
        <v>304750204.27714968</v>
      </c>
      <c r="F19" s="468">
        <v>9.6709648510962434E-2</v>
      </c>
      <c r="G19" s="476">
        <v>80.838009111855314</v>
      </c>
      <c r="H19" s="476">
        <v>-0.11198174015578388</v>
      </c>
      <c r="I19" s="477">
        <v>2.8336063755075895</v>
      </c>
      <c r="J19" s="477">
        <v>7.7920181885801298E-2</v>
      </c>
      <c r="K19" s="468">
        <v>2.8276144818721573E-2</v>
      </c>
      <c r="L19" s="469">
        <v>9792766196.8607063</v>
      </c>
      <c r="M19" s="469">
        <v>1109083199.7627831</v>
      </c>
      <c r="N19" s="468">
        <v>0.1277203693563477</v>
      </c>
      <c r="O19" s="467">
        <v>3528249973.8092232</v>
      </c>
      <c r="P19" s="467">
        <v>255764309.22170734</v>
      </c>
      <c r="Q19" s="468">
        <v>7.8155975437693911E-2</v>
      </c>
      <c r="R19" s="261"/>
      <c r="S19" s="261"/>
      <c r="T19" s="261"/>
    </row>
    <row r="20" spans="1:20">
      <c r="A20" s="388"/>
      <c r="B20" s="388"/>
      <c r="C20" s="172" t="s">
        <v>66</v>
      </c>
      <c r="D20" s="467">
        <v>561717313.70829213</v>
      </c>
      <c r="E20" s="467">
        <v>72337929.488186181</v>
      </c>
      <c r="F20" s="471">
        <v>0.14781564532692101</v>
      </c>
      <c r="G20" s="478">
        <v>13.139158588409893</v>
      </c>
      <c r="H20" s="478">
        <v>0.56762460741185627</v>
      </c>
      <c r="I20" s="479">
        <v>2.941981011039926</v>
      </c>
      <c r="J20" s="479">
        <v>0.14986152682178977</v>
      </c>
      <c r="K20" s="471">
        <v>5.3673035007581263E-2</v>
      </c>
      <c r="L20" s="472">
        <v>1652561670.5021527</v>
      </c>
      <c r="M20" s="472">
        <v>286155956.64652133</v>
      </c>
      <c r="N20" s="471">
        <v>0.2094223946408024</v>
      </c>
      <c r="O20" s="467">
        <v>456530883.39863604</v>
      </c>
      <c r="P20" s="467">
        <v>73102615.117052436</v>
      </c>
      <c r="Q20" s="471">
        <v>0.19065525722628004</v>
      </c>
      <c r="R20" s="261"/>
      <c r="S20" s="261"/>
      <c r="T20" s="261"/>
    </row>
    <row r="21" spans="1:20">
      <c r="A21" s="388"/>
      <c r="B21" s="388"/>
      <c r="C21" s="172" t="s">
        <v>106</v>
      </c>
      <c r="D21" s="467">
        <v>242786974.83594045</v>
      </c>
      <c r="E21" s="467">
        <v>5446610.4713253975</v>
      </c>
      <c r="F21" s="468">
        <v>2.2948521571147591E-2</v>
      </c>
      <c r="G21" s="476">
        <v>5.6790426211187155</v>
      </c>
      <c r="H21" s="476">
        <v>-0.41792948657888651</v>
      </c>
      <c r="I21" s="477">
        <v>3.0526196467729187</v>
      </c>
      <c r="J21" s="477">
        <v>9.2694527083267975E-2</v>
      </c>
      <c r="K21" s="468">
        <v>3.1316510835580541E-2</v>
      </c>
      <c r="L21" s="469">
        <v>741136289.36475408</v>
      </c>
      <c r="M21" s="469">
        <v>38626582.965635538</v>
      </c>
      <c r="N21" s="468">
        <v>5.4983700031171562E-2</v>
      </c>
      <c r="O21" s="467">
        <v>410384394.77423918</v>
      </c>
      <c r="P21" s="467">
        <v>-8747438.3851602674</v>
      </c>
      <c r="Q21" s="468">
        <v>-2.0870374648526258E-2</v>
      </c>
      <c r="R21" s="261"/>
      <c r="S21" s="261"/>
      <c r="T21" s="261"/>
    </row>
    <row r="22" spans="1:20">
      <c r="A22" s="388"/>
      <c r="B22" s="388"/>
      <c r="C22" s="172" t="s">
        <v>70</v>
      </c>
      <c r="D22" s="467">
        <v>13221876.352168094</v>
      </c>
      <c r="E22" s="467">
        <v>547530.80844279006</v>
      </c>
      <c r="F22" s="471">
        <v>4.3199927487684482E-2</v>
      </c>
      <c r="G22" s="478">
        <v>0.309273590092152</v>
      </c>
      <c r="H22" s="478">
        <v>-1.6314227514381885E-2</v>
      </c>
      <c r="I22" s="479">
        <v>3.0650496422585034</v>
      </c>
      <c r="J22" s="479">
        <v>5.1054716905539532E-2</v>
      </c>
      <c r="K22" s="471">
        <v>1.6939217938318395E-2</v>
      </c>
      <c r="L22" s="472">
        <v>40525707.383198984</v>
      </c>
      <c r="M22" s="472">
        <v>2325294.2322409675</v>
      </c>
      <c r="N22" s="471">
        <v>6.0870918412636386E-2</v>
      </c>
      <c r="O22" s="467">
        <v>52887505.408672377</v>
      </c>
      <c r="P22" s="467">
        <v>2190123.2337711602</v>
      </c>
      <c r="Q22" s="471">
        <v>4.3199927487684482E-2</v>
      </c>
      <c r="R22" s="261"/>
      <c r="S22" s="261"/>
      <c r="T22" s="261"/>
    </row>
    <row r="23" spans="1:20">
      <c r="A23" s="388"/>
      <c r="B23" s="388" t="s">
        <v>128</v>
      </c>
      <c r="C23" s="172" t="s">
        <v>67</v>
      </c>
      <c r="D23" s="467">
        <v>2227846091.5281715</v>
      </c>
      <c r="E23" s="467">
        <v>195847621.92184329</v>
      </c>
      <c r="F23" s="468">
        <v>9.6381776291291243E-2</v>
      </c>
      <c r="G23" s="476">
        <v>80.910869804582887</v>
      </c>
      <c r="H23" s="476">
        <v>-0.27739622256362395</v>
      </c>
      <c r="I23" s="477">
        <v>2.8487563452120059</v>
      </c>
      <c r="J23" s="477">
        <v>9.2168030770804155E-2</v>
      </c>
      <c r="K23" s="468">
        <v>3.3435544324103353E-2</v>
      </c>
      <c r="L23" s="469">
        <v>6346590689.3966465</v>
      </c>
      <c r="M23" s="469">
        <v>745207453.11743641</v>
      </c>
      <c r="N23" s="468">
        <v>0.13303989776861794</v>
      </c>
      <c r="O23" s="467">
        <v>2255580211.9293413</v>
      </c>
      <c r="P23" s="467">
        <v>152916979.9584322</v>
      </c>
      <c r="Q23" s="468">
        <v>7.2725378764100554E-2</v>
      </c>
      <c r="R23" s="261"/>
      <c r="S23" s="261"/>
      <c r="T23" s="261"/>
    </row>
    <row r="24" spans="1:20">
      <c r="A24" s="388"/>
      <c r="B24" s="388"/>
      <c r="C24" s="172" t="s">
        <v>66</v>
      </c>
      <c r="D24" s="467">
        <v>360571950.29626197</v>
      </c>
      <c r="E24" s="467">
        <v>51581977.419758081</v>
      </c>
      <c r="F24" s="471">
        <v>0.16693738291751686</v>
      </c>
      <c r="G24" s="478">
        <v>13.095244880939511</v>
      </c>
      <c r="H24" s="478">
        <v>0.74958591866749735</v>
      </c>
      <c r="I24" s="479">
        <v>2.993099587259513</v>
      </c>
      <c r="J24" s="479">
        <v>0.1935794358389944</v>
      </c>
      <c r="K24" s="471">
        <v>6.9147362893876393E-2</v>
      </c>
      <c r="L24" s="472">
        <v>1079227755.6090994</v>
      </c>
      <c r="M24" s="472">
        <v>214204099.95444727</v>
      </c>
      <c r="N24" s="471">
        <v>0.24762802560854486</v>
      </c>
      <c r="O24" s="467">
        <v>297086278.13609189</v>
      </c>
      <c r="P24" s="467">
        <v>53787854.557086438</v>
      </c>
      <c r="Q24" s="471">
        <v>0.22107769448666442</v>
      </c>
      <c r="R24" s="261"/>
      <c r="S24" s="261"/>
      <c r="T24" s="261"/>
    </row>
    <row r="25" spans="1:20">
      <c r="A25" s="388"/>
      <c r="B25" s="388"/>
      <c r="C25" s="172" t="s">
        <v>106</v>
      </c>
      <c r="D25" s="467">
        <v>155778762.64357835</v>
      </c>
      <c r="E25" s="467">
        <v>3191731.6137244403</v>
      </c>
      <c r="F25" s="468">
        <v>2.0917450140962326E-2</v>
      </c>
      <c r="G25" s="476">
        <v>5.6575699867704285</v>
      </c>
      <c r="H25" s="476">
        <v>-0.43902735463618114</v>
      </c>
      <c r="I25" s="477">
        <v>3.0809444671005486</v>
      </c>
      <c r="J25" s="477">
        <v>0.14511618666343207</v>
      </c>
      <c r="K25" s="468">
        <v>4.9429385100761294E-2</v>
      </c>
      <c r="L25" s="469">
        <v>479945716.85850233</v>
      </c>
      <c r="M25" s="469">
        <v>31976395.933121383</v>
      </c>
      <c r="N25" s="468">
        <v>7.1380771940067186E-2</v>
      </c>
      <c r="O25" s="467">
        <v>263421418.91434994</v>
      </c>
      <c r="P25" s="467">
        <v>-5047086.4956356585</v>
      </c>
      <c r="Q25" s="468">
        <v>-1.8799547782813907E-2</v>
      </c>
      <c r="R25" s="261"/>
      <c r="S25" s="261"/>
      <c r="T25" s="261"/>
    </row>
    <row r="26" spans="1:20">
      <c r="A26" s="388"/>
      <c r="B26" s="388"/>
      <c r="C26" s="172" t="s">
        <v>70</v>
      </c>
      <c r="D26" s="467">
        <v>8428484.7939559463</v>
      </c>
      <c r="E26" s="467">
        <v>402435.08797264844</v>
      </c>
      <c r="F26" s="471">
        <v>5.0141115830947221E-2</v>
      </c>
      <c r="G26" s="478">
        <v>0.30610554221270031</v>
      </c>
      <c r="H26" s="478">
        <v>-1.4574354166707715E-2</v>
      </c>
      <c r="I26" s="479">
        <v>3.0779023016656719</v>
      </c>
      <c r="J26" s="479">
        <v>6.4171303883597375E-2</v>
      </c>
      <c r="K26" s="471">
        <v>2.1292976689300941E-2</v>
      </c>
      <c r="L26" s="472">
        <v>25942052.746871125</v>
      </c>
      <c r="M26" s="472">
        <v>1753697.9582095556</v>
      </c>
      <c r="N26" s="471">
        <v>7.2501746130812159E-2</v>
      </c>
      <c r="O26" s="467">
        <v>33713939.175823785</v>
      </c>
      <c r="P26" s="467">
        <v>1609740.3518905938</v>
      </c>
      <c r="Q26" s="471">
        <v>5.0141115830947221E-2</v>
      </c>
      <c r="R26" s="261"/>
      <c r="S26" s="261"/>
      <c r="T26" s="261"/>
    </row>
    <row r="27" spans="1:20">
      <c r="A27" s="388" t="s">
        <v>61</v>
      </c>
      <c r="B27" s="388" t="s">
        <v>126</v>
      </c>
      <c r="C27" s="172" t="s">
        <v>67</v>
      </c>
      <c r="D27" s="467">
        <v>155153631.55842578</v>
      </c>
      <c r="E27" s="467">
        <v>4990137.6911721528</v>
      </c>
      <c r="F27" s="468">
        <v>3.3231363779957702E-2</v>
      </c>
      <c r="G27" s="476">
        <v>83.11079828301942</v>
      </c>
      <c r="H27" s="476">
        <v>-0.89803646991573771</v>
      </c>
      <c r="I27" s="477">
        <v>3.2056300107422757</v>
      </c>
      <c r="J27" s="477">
        <v>0.16829059983597716</v>
      </c>
      <c r="K27" s="468">
        <v>5.5407242019673286E-2</v>
      </c>
      <c r="L27" s="469">
        <v>497365137.59933954</v>
      </c>
      <c r="M27" s="469">
        <v>41267639.596943855</v>
      </c>
      <c r="N27" s="468">
        <v>9.0479864015231004E-2</v>
      </c>
      <c r="O27" s="467">
        <v>194994527.55856442</v>
      </c>
      <c r="P27" s="467">
        <v>1758930.4614863396</v>
      </c>
      <c r="Q27" s="468">
        <v>9.1025177964631672E-3</v>
      </c>
      <c r="R27" s="261"/>
      <c r="S27" s="261"/>
      <c r="T27" s="261"/>
    </row>
    <row r="28" spans="1:20">
      <c r="A28" s="388"/>
      <c r="B28" s="388"/>
      <c r="C28" s="172" t="s">
        <v>66</v>
      </c>
      <c r="D28" s="467">
        <v>20623347.522384685</v>
      </c>
      <c r="E28" s="467">
        <v>2826289.7286750153</v>
      </c>
      <c r="F28" s="471">
        <v>0.15880657136900242</v>
      </c>
      <c r="G28" s="478">
        <v>11.047262372380095</v>
      </c>
      <c r="H28" s="478">
        <v>1.090714021141757</v>
      </c>
      <c r="I28" s="479">
        <v>3.4357393101704137</v>
      </c>
      <c r="J28" s="479">
        <v>0.29319609647085354</v>
      </c>
      <c r="K28" s="471">
        <v>9.3298986372788273E-2</v>
      </c>
      <c r="L28" s="472">
        <v>70856445.789962664</v>
      </c>
      <c r="M28" s="472">
        <v>14928422.596521474</v>
      </c>
      <c r="N28" s="471">
        <v>0.2669220498798564</v>
      </c>
      <c r="O28" s="467">
        <v>22225190.472909663</v>
      </c>
      <c r="P28" s="467">
        <v>4541673.4432318248</v>
      </c>
      <c r="Q28" s="471">
        <v>0.25683089147988147</v>
      </c>
      <c r="R28" s="261"/>
      <c r="S28" s="261"/>
      <c r="T28" s="261"/>
    </row>
    <row r="29" spans="1:20">
      <c r="A29" s="388"/>
      <c r="B29" s="388"/>
      <c r="C29" s="172" t="s">
        <v>106</v>
      </c>
      <c r="D29" s="467">
        <v>10303784.394999957</v>
      </c>
      <c r="E29" s="467">
        <v>152788.49635694362</v>
      </c>
      <c r="F29" s="468">
        <v>1.5051576996240183E-2</v>
      </c>
      <c r="G29" s="476">
        <v>5.5194051070734309</v>
      </c>
      <c r="H29" s="476">
        <v>-0.15956063263348774</v>
      </c>
      <c r="I29" s="477">
        <v>3.528356652186273</v>
      </c>
      <c r="J29" s="477">
        <v>0.16204105560641491</v>
      </c>
      <c r="K29" s="468">
        <v>4.813602615602855E-2</v>
      </c>
      <c r="L29" s="469">
        <v>36355426.212791212</v>
      </c>
      <c r="M29" s="469">
        <v>2183970.3983710632</v>
      </c>
      <c r="N29" s="468">
        <v>6.3912126256249258E-2</v>
      </c>
      <c r="O29" s="467">
        <v>18500271.921035867</v>
      </c>
      <c r="P29" s="467">
        <v>-691612.98860915005</v>
      </c>
      <c r="Q29" s="468">
        <v>-3.6036741146857079E-2</v>
      </c>
      <c r="R29" s="261"/>
      <c r="S29" s="261"/>
      <c r="T29" s="261"/>
    </row>
    <row r="30" spans="1:20">
      <c r="A30" s="388"/>
      <c r="B30" s="388"/>
      <c r="C30" s="172" t="s">
        <v>70</v>
      </c>
      <c r="D30" s="467">
        <v>551527.71321373014</v>
      </c>
      <c r="E30" s="467">
        <v>-19180.81111773767</v>
      </c>
      <c r="F30" s="471">
        <v>-3.3608769275360335E-2</v>
      </c>
      <c r="G30" s="478">
        <v>0.29543561475156482</v>
      </c>
      <c r="H30" s="478">
        <v>-2.384676792286422E-2</v>
      </c>
      <c r="I30" s="479">
        <v>3.0420679344415302</v>
      </c>
      <c r="J30" s="479">
        <v>-2.4877492107349575E-2</v>
      </c>
      <c r="K30" s="471">
        <v>-8.1114883531994558E-3</v>
      </c>
      <c r="L30" s="472">
        <v>1677784.7713233528</v>
      </c>
      <c r="M30" s="472">
        <v>-72547.127267502481</v>
      </c>
      <c r="N30" s="471">
        <v>-4.1447640488017273E-2</v>
      </c>
      <c r="O30" s="467">
        <v>2206110.8528549206</v>
      </c>
      <c r="P30" s="467">
        <v>-76723.244470950682</v>
      </c>
      <c r="Q30" s="471">
        <v>-3.3608769275360335E-2</v>
      </c>
      <c r="R30" s="261"/>
      <c r="S30" s="261"/>
      <c r="T30" s="261"/>
    </row>
    <row r="31" spans="1:20">
      <c r="A31" s="388"/>
      <c r="B31" s="388" t="s">
        <v>127</v>
      </c>
      <c r="C31" s="172" t="s">
        <v>67</v>
      </c>
      <c r="D31" s="467">
        <v>1955612252.0944242</v>
      </c>
      <c r="E31" s="467">
        <v>141883364.50624585</v>
      </c>
      <c r="F31" s="468">
        <v>7.8227438222542994E-2</v>
      </c>
      <c r="G31" s="476">
        <v>83.509253459922519</v>
      </c>
      <c r="H31" s="476">
        <v>0.14229716160737382</v>
      </c>
      <c r="I31" s="477">
        <v>3.1187485992602269</v>
      </c>
      <c r="J31" s="477">
        <v>8.0213406431542289E-2</v>
      </c>
      <c r="K31" s="468">
        <v>2.639870902955337E-2</v>
      </c>
      <c r="L31" s="469">
        <v>6099062971.9156237</v>
      </c>
      <c r="M31" s="469">
        <v>587983916.72892284</v>
      </c>
      <c r="N31" s="468">
        <v>0.10669125063186079</v>
      </c>
      <c r="O31" s="467">
        <v>2484971186.0266585</v>
      </c>
      <c r="P31" s="467">
        <v>160258778.03483629</v>
      </c>
      <c r="Q31" s="468">
        <v>6.8937033881655119E-2</v>
      </c>
      <c r="R31" s="261"/>
      <c r="S31" s="261"/>
      <c r="T31" s="261"/>
    </row>
    <row r="32" spans="1:20">
      <c r="A32" s="388"/>
      <c r="B32" s="388"/>
      <c r="C32" s="172" t="s">
        <v>66</v>
      </c>
      <c r="D32" s="467">
        <v>247094789.45028576</v>
      </c>
      <c r="E32" s="467">
        <v>24757661.279929072</v>
      </c>
      <c r="F32" s="471">
        <v>0.11135189828016277</v>
      </c>
      <c r="G32" s="478">
        <v>10.551530027862489</v>
      </c>
      <c r="H32" s="478">
        <v>0.33193779744989804</v>
      </c>
      <c r="I32" s="479">
        <v>3.2849046734305558</v>
      </c>
      <c r="J32" s="479">
        <v>0.18457644922234051</v>
      </c>
      <c r="K32" s="471">
        <v>5.9534486633098016E-2</v>
      </c>
      <c r="L32" s="472">
        <v>811682828.64558291</v>
      </c>
      <c r="M32" s="472">
        <v>122364754.88962662</v>
      </c>
      <c r="N32" s="471">
        <v>0.17751566301299129</v>
      </c>
      <c r="O32" s="467">
        <v>257706344.53718808</v>
      </c>
      <c r="P32" s="467">
        <v>39155066.559028178</v>
      </c>
      <c r="Q32" s="471">
        <v>0.17915734431413846</v>
      </c>
      <c r="R32" s="261"/>
      <c r="S32" s="261"/>
      <c r="T32" s="261"/>
    </row>
    <row r="33" spans="1:20">
      <c r="A33" s="388"/>
      <c r="B33" s="388"/>
      <c r="C33" s="172" t="s">
        <v>106</v>
      </c>
      <c r="D33" s="467">
        <v>131129695.1690587</v>
      </c>
      <c r="E33" s="467">
        <v>162704.33112721145</v>
      </c>
      <c r="F33" s="468">
        <v>1.2423308353213534E-3</v>
      </c>
      <c r="G33" s="476">
        <v>5.5995471179255878</v>
      </c>
      <c r="H33" s="476">
        <v>-0.42027176262739463</v>
      </c>
      <c r="I33" s="477">
        <v>3.3854569430764134</v>
      </c>
      <c r="J33" s="477">
        <v>0.10019737677311324</v>
      </c>
      <c r="K33" s="468">
        <v>3.0499074654810051E-2</v>
      </c>
      <c r="L33" s="469">
        <v>443933936.95358336</v>
      </c>
      <c r="M33" s="469">
        <v>13673377.433312297</v>
      </c>
      <c r="N33" s="468">
        <v>3.1779295431023806E-2</v>
      </c>
      <c r="O33" s="467">
        <v>230207264.63218093</v>
      </c>
      <c r="P33" s="467">
        <v>-16278979.06331706</v>
      </c>
      <c r="Q33" s="468">
        <v>-6.6044168709989526E-2</v>
      </c>
      <c r="R33" s="261"/>
      <c r="S33" s="261"/>
      <c r="T33" s="261"/>
    </row>
    <row r="34" spans="1:20">
      <c r="A34" s="388"/>
      <c r="B34" s="388"/>
      <c r="C34" s="172" t="s">
        <v>70</v>
      </c>
      <c r="D34" s="467">
        <v>7255012.5063792113</v>
      </c>
      <c r="E34" s="467">
        <v>-149928.6412374787</v>
      </c>
      <c r="F34" s="471">
        <v>-2.0247107741799386E-2</v>
      </c>
      <c r="G34" s="478">
        <v>0.30980613749032504</v>
      </c>
      <c r="H34" s="478">
        <v>-3.0557523952953136E-2</v>
      </c>
      <c r="I34" s="479">
        <v>3.0670664376673535</v>
      </c>
      <c r="J34" s="479">
        <v>-3.0432177466830801E-2</v>
      </c>
      <c r="K34" s="471">
        <v>-9.8247590226969231E-3</v>
      </c>
      <c r="L34" s="472">
        <v>22251605.363172587</v>
      </c>
      <c r="M34" s="472">
        <v>-685189.58672024682</v>
      </c>
      <c r="N34" s="471">
        <v>-2.9872943810026441E-2</v>
      </c>
      <c r="O34" s="467">
        <v>29020050.025516845</v>
      </c>
      <c r="P34" s="467">
        <v>-599714.56494991481</v>
      </c>
      <c r="Q34" s="471">
        <v>-2.0247107741799386E-2</v>
      </c>
      <c r="R34" s="261"/>
      <c r="S34" s="261"/>
      <c r="T34" s="261"/>
    </row>
    <row r="35" spans="1:20">
      <c r="A35" s="388"/>
      <c r="B35" s="388" t="s">
        <v>128</v>
      </c>
      <c r="C35" s="172" t="s">
        <v>67</v>
      </c>
      <c r="D35" s="467">
        <v>1259469002.875016</v>
      </c>
      <c r="E35" s="467">
        <v>92329031.396633148</v>
      </c>
      <c r="F35" s="468">
        <v>7.9107076831309797E-2</v>
      </c>
      <c r="G35" s="476">
        <v>83.608266030795605</v>
      </c>
      <c r="H35" s="476">
        <v>-2.1172881141495736E-2</v>
      </c>
      <c r="I35" s="477">
        <v>3.1300312616058492</v>
      </c>
      <c r="J35" s="477">
        <v>9.2645696810719436E-2</v>
      </c>
      <c r="K35" s="468">
        <v>3.0501790054094875E-2</v>
      </c>
      <c r="L35" s="469">
        <v>3942177352.022347</v>
      </c>
      <c r="M35" s="469">
        <v>397123250.55850744</v>
      </c>
      <c r="N35" s="468">
        <v>0.11202177433470635</v>
      </c>
      <c r="O35" s="467">
        <v>1586224293.558691</v>
      </c>
      <c r="P35" s="467">
        <v>90719936.263275146</v>
      </c>
      <c r="Q35" s="468">
        <v>6.066176659447519E-2</v>
      </c>
      <c r="R35" s="261"/>
      <c r="S35" s="261"/>
      <c r="T35" s="261"/>
    </row>
    <row r="36" spans="1:20">
      <c r="A36" s="388"/>
      <c r="B36" s="388"/>
      <c r="C36" s="172" t="s">
        <v>66</v>
      </c>
      <c r="D36" s="467">
        <v>158968571.33999318</v>
      </c>
      <c r="E36" s="467">
        <v>18211018.065871567</v>
      </c>
      <c r="F36" s="471">
        <v>0.12937862048799675</v>
      </c>
      <c r="G36" s="478">
        <v>10.552928712647805</v>
      </c>
      <c r="H36" s="478">
        <v>0.46718450835901315</v>
      </c>
      <c r="I36" s="479">
        <v>3.3385540435395971</v>
      </c>
      <c r="J36" s="479">
        <v>0.23704973788362294</v>
      </c>
      <c r="K36" s="471">
        <v>7.6430568692532078E-2</v>
      </c>
      <c r="L36" s="472">
        <v>530725166.64284712</v>
      </c>
      <c r="M36" s="472">
        <v>94165009.109558761</v>
      </c>
      <c r="N36" s="471">
        <v>0.21569767072108165</v>
      </c>
      <c r="O36" s="467">
        <v>168635841.77961099</v>
      </c>
      <c r="P36" s="467">
        <v>29928245.669778794</v>
      </c>
      <c r="Q36" s="471">
        <v>0.21576500861626099</v>
      </c>
      <c r="R36" s="261"/>
      <c r="S36" s="261"/>
      <c r="T36" s="261"/>
    </row>
    <row r="37" spans="1:20">
      <c r="A37" s="388"/>
      <c r="B37" s="388"/>
      <c r="C37" s="172" t="s">
        <v>106</v>
      </c>
      <c r="D37" s="467">
        <v>82979851.275609598</v>
      </c>
      <c r="E37" s="467">
        <v>449895.91533358395</v>
      </c>
      <c r="F37" s="468">
        <v>5.4513044793203834E-3</v>
      </c>
      <c r="G37" s="476">
        <v>5.5085130835375526</v>
      </c>
      <c r="H37" s="476">
        <v>-0.40503116040143006</v>
      </c>
      <c r="I37" s="477">
        <v>3.4403247313306395</v>
      </c>
      <c r="J37" s="477">
        <v>0.15174477050525281</v>
      </c>
      <c r="K37" s="468">
        <v>4.6142946898930517E-2</v>
      </c>
      <c r="L37" s="469">
        <v>285477634.545618</v>
      </c>
      <c r="M37" s="469">
        <v>14071277.180000603</v>
      </c>
      <c r="N37" s="468">
        <v>5.184579063137007E-2</v>
      </c>
      <c r="O37" s="467">
        <v>144188600.60354224</v>
      </c>
      <c r="P37" s="467">
        <v>-9137505.4294604957</v>
      </c>
      <c r="Q37" s="468">
        <v>-5.9595235709525483E-2</v>
      </c>
      <c r="R37" s="261"/>
      <c r="S37" s="261"/>
      <c r="T37" s="261"/>
    </row>
    <row r="38" spans="1:20">
      <c r="A38" s="388"/>
      <c r="B38" s="388"/>
      <c r="C38" s="172" t="s">
        <v>70</v>
      </c>
      <c r="D38" s="467">
        <v>4586178.7252576025</v>
      </c>
      <c r="E38" s="467">
        <v>-12827.691587141715</v>
      </c>
      <c r="F38" s="471">
        <v>-2.7892310695975179E-3</v>
      </c>
      <c r="G38" s="478">
        <v>0.30444770776479663</v>
      </c>
      <c r="H38" s="478">
        <v>-2.5086311797524463E-2</v>
      </c>
      <c r="I38" s="479">
        <v>3.0524831619043313</v>
      </c>
      <c r="J38" s="479">
        <v>-4.2765203835441135E-2</v>
      </c>
      <c r="K38" s="471">
        <v>-1.3816404624841839E-2</v>
      </c>
      <c r="L38" s="472">
        <v>13999233.336332703</v>
      </c>
      <c r="M38" s="472">
        <v>-235833.75943271816</v>
      </c>
      <c r="N38" s="471">
        <v>-1.6567098549389547E-2</v>
      </c>
      <c r="O38" s="467">
        <v>18344714.90103041</v>
      </c>
      <c r="P38" s="467">
        <v>-51310.76634856686</v>
      </c>
      <c r="Q38" s="471">
        <v>-2.7892310695975179E-3</v>
      </c>
      <c r="R38" s="261"/>
      <c r="S38" s="261"/>
      <c r="T38" s="261"/>
    </row>
    <row r="39" spans="1:20">
      <c r="A39" s="388" t="s">
        <v>62</v>
      </c>
      <c r="B39" s="388" t="s">
        <v>126</v>
      </c>
      <c r="C39" s="172" t="s">
        <v>67</v>
      </c>
      <c r="D39" s="467">
        <v>240707.23666666125</v>
      </c>
      <c r="E39" s="467">
        <v>-34123.88810683068</v>
      </c>
      <c r="F39" s="468">
        <v>-0.12416311338446337</v>
      </c>
      <c r="G39" s="476">
        <v>20.787321279814623</v>
      </c>
      <c r="H39" s="476">
        <v>-10.805909822265708</v>
      </c>
      <c r="I39" s="477">
        <v>5.4116969479766466</v>
      </c>
      <c r="J39" s="477">
        <v>0.7042807488018008</v>
      </c>
      <c r="K39" s="468">
        <v>0.14961089459760385</v>
      </c>
      <c r="L39" s="469">
        <v>1302634.6180248631</v>
      </c>
      <c r="M39" s="469">
        <v>8890.129228683887</v>
      </c>
      <c r="N39" s="468">
        <v>6.871626743667209E-3</v>
      </c>
      <c r="O39" s="467">
        <v>641092.26300299168</v>
      </c>
      <c r="P39" s="467">
        <v>-53724.264875611174</v>
      </c>
      <c r="Q39" s="468">
        <v>-7.7321512543233259E-2</v>
      </c>
      <c r="R39" s="261"/>
      <c r="S39" s="261"/>
      <c r="T39" s="261"/>
    </row>
    <row r="40" spans="1:20">
      <c r="A40" s="388"/>
      <c r="B40" s="388"/>
      <c r="C40" s="172" t="s">
        <v>66</v>
      </c>
      <c r="D40" s="467">
        <v>706261.68978276616</v>
      </c>
      <c r="E40" s="467">
        <v>320254.59685528005</v>
      </c>
      <c r="F40" s="471">
        <v>0.82965987600502955</v>
      </c>
      <c r="G40" s="478">
        <v>60.992302751039546</v>
      </c>
      <c r="H40" s="478">
        <v>16.618830481655152</v>
      </c>
      <c r="I40" s="479">
        <v>6.6056653059391008</v>
      </c>
      <c r="J40" s="479">
        <v>2.3096363795324315E-2</v>
      </c>
      <c r="K40" s="471">
        <v>3.5087158217901493E-3</v>
      </c>
      <c r="L40" s="472">
        <v>4665328.3411119422</v>
      </c>
      <c r="M40" s="472">
        <v>2124410.0397602655</v>
      </c>
      <c r="N40" s="471">
        <v>0.83607963256046292</v>
      </c>
      <c r="O40" s="467">
        <v>1280568.3291296959</v>
      </c>
      <c r="P40" s="467">
        <v>539502.60097716167</v>
      </c>
      <c r="Q40" s="471">
        <v>0.72800910969413413</v>
      </c>
      <c r="R40" s="261"/>
      <c r="S40" s="261"/>
      <c r="T40" s="261"/>
    </row>
    <row r="41" spans="1:20">
      <c r="A41" s="388"/>
      <c r="B41" s="388"/>
      <c r="C41" s="172" t="s">
        <v>106</v>
      </c>
      <c r="D41" s="467">
        <v>210981.73859546776</v>
      </c>
      <c r="E41" s="467">
        <v>2173.0610378614801</v>
      </c>
      <c r="F41" s="468">
        <v>1.0406947945264269E-2</v>
      </c>
      <c r="G41" s="476">
        <v>18.22024649151437</v>
      </c>
      <c r="H41" s="476">
        <v>-5.7833695895763135</v>
      </c>
      <c r="I41" s="477">
        <v>7.8029028734798684</v>
      </c>
      <c r="J41" s="477">
        <v>0.77168248191579458</v>
      </c>
      <c r="K41" s="468">
        <v>0.10975085958643037</v>
      </c>
      <c r="L41" s="469">
        <v>1646270.0143383539</v>
      </c>
      <c r="M41" s="469">
        <v>178090.18275978509</v>
      </c>
      <c r="N41" s="468">
        <v>0.12129997901435871</v>
      </c>
      <c r="O41" s="467">
        <v>619194.87511372566</v>
      </c>
      <c r="P41" s="467">
        <v>3309.0284961853176</v>
      </c>
      <c r="Q41" s="468">
        <v>5.3727951605944194E-3</v>
      </c>
      <c r="R41" s="261"/>
      <c r="S41" s="261"/>
      <c r="T41" s="261"/>
    </row>
    <row r="42" spans="1:20">
      <c r="A42" s="388"/>
      <c r="B42" s="388"/>
      <c r="C42" s="172" t="s">
        <v>70</v>
      </c>
      <c r="D42" s="467">
        <v>1.4992890357971191</v>
      </c>
      <c r="E42" s="467">
        <v>-256.69330328702927</v>
      </c>
      <c r="F42" s="471">
        <v>-0.99419313690486322</v>
      </c>
      <c r="G42" s="478">
        <v>1.294776314580775E-4</v>
      </c>
      <c r="H42" s="478">
        <v>-2.9551069813170513E-2</v>
      </c>
      <c r="I42" s="479">
        <v>9.5594061516355158</v>
      </c>
      <c r="J42" s="479">
        <v>3.1831379314453905</v>
      </c>
      <c r="K42" s="471">
        <v>0.49921644158038209</v>
      </c>
      <c r="L42" s="472">
        <v>14.332312831878662</v>
      </c>
      <c r="M42" s="472">
        <v>-1631.9729082846641</v>
      </c>
      <c r="N42" s="471">
        <v>-0.99129425537376459</v>
      </c>
      <c r="O42" s="467">
        <v>5.9971561431884766</v>
      </c>
      <c r="P42" s="467">
        <v>-1026.7732131481171</v>
      </c>
      <c r="Q42" s="471">
        <v>-0.99419313690486322</v>
      </c>
      <c r="R42" s="261"/>
      <c r="S42" s="261"/>
      <c r="T42" s="261"/>
    </row>
    <row r="43" spans="1:20">
      <c r="A43" s="388"/>
      <c r="B43" s="388" t="s">
        <v>127</v>
      </c>
      <c r="C43" s="172" t="s">
        <v>67</v>
      </c>
      <c r="D43" s="467">
        <v>3091437.6753763156</v>
      </c>
      <c r="E43" s="467">
        <v>-201106.46058827685</v>
      </c>
      <c r="F43" s="468">
        <v>-6.1079351493449355E-2</v>
      </c>
      <c r="G43" s="476">
        <v>26.894140262961738</v>
      </c>
      <c r="H43" s="476">
        <v>-4.736012171036819</v>
      </c>
      <c r="I43" s="477">
        <v>4.9577411371758311</v>
      </c>
      <c r="J43" s="477">
        <v>0.30509335616029176</v>
      </c>
      <c r="K43" s="468">
        <v>6.5574135528844751E-2</v>
      </c>
      <c r="L43" s="469">
        <v>15326547.736228382</v>
      </c>
      <c r="M43" s="469">
        <v>7499.5681369937956</v>
      </c>
      <c r="N43" s="468">
        <v>4.8955836254989545E-4</v>
      </c>
      <c r="O43" s="467">
        <v>7858827.0888580503</v>
      </c>
      <c r="P43" s="467">
        <v>-453018.93368232716</v>
      </c>
      <c r="Q43" s="468">
        <v>-5.4502806290421327E-2</v>
      </c>
      <c r="R43" s="261"/>
      <c r="S43" s="261"/>
      <c r="T43" s="261"/>
    </row>
    <row r="44" spans="1:20">
      <c r="A44" s="388"/>
      <c r="B44" s="388"/>
      <c r="C44" s="172" t="s">
        <v>66</v>
      </c>
      <c r="D44" s="467">
        <v>5835347.8304704316</v>
      </c>
      <c r="E44" s="467">
        <v>1360560.7019080445</v>
      </c>
      <c r="F44" s="471">
        <v>0.3040503744242134</v>
      </c>
      <c r="G44" s="478">
        <v>50.764944829993262</v>
      </c>
      <c r="H44" s="478">
        <v>7.7774576039009702</v>
      </c>
      <c r="I44" s="479">
        <v>6.6192124991503523</v>
      </c>
      <c r="J44" s="479">
        <v>0.21887722028702683</v>
      </c>
      <c r="K44" s="471">
        <v>3.4197774140028891E-2</v>
      </c>
      <c r="L44" s="472">
        <v>38625407.296339773</v>
      </c>
      <c r="M44" s="472">
        <v>9985269.3719984069</v>
      </c>
      <c r="N44" s="471">
        <v>0.34864599459599277</v>
      </c>
      <c r="O44" s="467">
        <v>11183992.843394604</v>
      </c>
      <c r="P44" s="467">
        <v>2440895.7326895371</v>
      </c>
      <c r="Q44" s="471">
        <v>0.27917975767430275</v>
      </c>
      <c r="R44" s="261"/>
      <c r="S44" s="261"/>
      <c r="T44" s="261"/>
    </row>
    <row r="45" spans="1:20">
      <c r="A45" s="388"/>
      <c r="B45" s="388"/>
      <c r="C45" s="172" t="s">
        <v>106</v>
      </c>
      <c r="D45" s="467">
        <v>2566055.0714229927</v>
      </c>
      <c r="E45" s="467">
        <v>-72126.734855662566</v>
      </c>
      <c r="F45" s="468">
        <v>-2.7339561922535772E-2</v>
      </c>
      <c r="G45" s="476">
        <v>22.323544014172487</v>
      </c>
      <c r="H45" s="476">
        <v>-3.0204116733794208</v>
      </c>
      <c r="I45" s="477">
        <v>7.1411623870137255</v>
      </c>
      <c r="J45" s="477">
        <v>0.1920563975228422</v>
      </c>
      <c r="K45" s="468">
        <v>2.7637569179875605E-2</v>
      </c>
      <c r="L45" s="469">
        <v>18324615.959051695</v>
      </c>
      <c r="M45" s="469">
        <v>-8389.0323251858354</v>
      </c>
      <c r="N45" s="468">
        <v>-4.5759177664172915E-4</v>
      </c>
      <c r="O45" s="467">
        <v>7557057.7851242647</v>
      </c>
      <c r="P45" s="467">
        <v>-226953.62840745132</v>
      </c>
      <c r="Q45" s="468">
        <v>-2.9156384330695534E-2</v>
      </c>
      <c r="R45" s="261"/>
      <c r="S45" s="261"/>
      <c r="T45" s="261"/>
    </row>
    <row r="46" spans="1:20">
      <c r="A46" s="388"/>
      <c r="B46" s="388"/>
      <c r="C46" s="172" t="s">
        <v>70</v>
      </c>
      <c r="D46" s="467">
        <v>1996.7558790263224</v>
      </c>
      <c r="E46" s="467">
        <v>-2000.98055859241</v>
      </c>
      <c r="F46" s="471">
        <v>-0.50052838395327082</v>
      </c>
      <c r="G46" s="478">
        <v>1.7370892872647169E-2</v>
      </c>
      <c r="H46" s="478">
        <v>-2.1033759484666188E-2</v>
      </c>
      <c r="I46" s="479">
        <v>6.3792963164444512</v>
      </c>
      <c r="J46" s="479">
        <v>0.13270978032566116</v>
      </c>
      <c r="K46" s="471">
        <v>2.1245167990279396E-2</v>
      </c>
      <c r="L46" s="472">
        <v>12737.897423911421</v>
      </c>
      <c r="M46" s="472">
        <v>-12234.309182269248</v>
      </c>
      <c r="N46" s="471">
        <v>-0.4899170255639817</v>
      </c>
      <c r="O46" s="467">
        <v>7987.0235161052897</v>
      </c>
      <c r="P46" s="467">
        <v>-8003.9222343696401</v>
      </c>
      <c r="Q46" s="471">
        <v>-0.50052838395327082</v>
      </c>
      <c r="R46" s="261"/>
      <c r="S46" s="261"/>
      <c r="T46" s="261"/>
    </row>
    <row r="47" spans="1:20">
      <c r="A47" s="388"/>
      <c r="B47" s="388" t="s">
        <v>128</v>
      </c>
      <c r="C47" s="172" t="s">
        <v>67</v>
      </c>
      <c r="D47" s="467">
        <v>1878573.2201040939</v>
      </c>
      <c r="E47" s="467">
        <v>-153561.22315286403</v>
      </c>
      <c r="F47" s="468">
        <v>-7.5566468381268723E-2</v>
      </c>
      <c r="G47" s="476">
        <v>25.100653683795496</v>
      </c>
      <c r="H47" s="476">
        <v>-6.5841219564224396</v>
      </c>
      <c r="I47" s="477">
        <v>5.0761712202052314</v>
      </c>
      <c r="J47" s="477">
        <v>0.42333119702292787</v>
      </c>
      <c r="K47" s="468">
        <v>9.0983398293025999E-2</v>
      </c>
      <c r="L47" s="469">
        <v>9535959.3149406686</v>
      </c>
      <c r="M47" s="469">
        <v>80762.844867406413</v>
      </c>
      <c r="N47" s="468">
        <v>8.541635821426842E-3</v>
      </c>
      <c r="O47" s="467">
        <v>4817296.2749255784</v>
      </c>
      <c r="P47" s="467">
        <v>-285860.81479177158</v>
      </c>
      <c r="Q47" s="468">
        <v>-5.6016463880324059E-2</v>
      </c>
      <c r="R47" s="261"/>
      <c r="S47" s="261"/>
      <c r="T47" s="261"/>
    </row>
    <row r="48" spans="1:20">
      <c r="A48" s="388"/>
      <c r="B48" s="388"/>
      <c r="C48" s="172" t="s">
        <v>66</v>
      </c>
      <c r="D48" s="467">
        <v>3991389.8980357405</v>
      </c>
      <c r="E48" s="467">
        <v>1211917.7923099953</v>
      </c>
      <c r="F48" s="471">
        <v>0.43602444860426209</v>
      </c>
      <c r="G48" s="478">
        <v>53.331163499734913</v>
      </c>
      <c r="H48" s="478">
        <v>9.9939963352352024</v>
      </c>
      <c r="I48" s="479">
        <v>6.671169898502499</v>
      </c>
      <c r="J48" s="479">
        <v>0.17970264663313884</v>
      </c>
      <c r="K48" s="471">
        <v>2.7682901208719728E-2</v>
      </c>
      <c r="L48" s="472">
        <v>26627240.140962992</v>
      </c>
      <c r="M48" s="472">
        <v>8584387.9891599454</v>
      </c>
      <c r="N48" s="471">
        <v>0.47577777154828016</v>
      </c>
      <c r="O48" s="467">
        <v>7661716.6688302457</v>
      </c>
      <c r="P48" s="467">
        <v>2238884.907939326</v>
      </c>
      <c r="Q48" s="471">
        <v>0.41286268994845204</v>
      </c>
      <c r="R48" s="261"/>
      <c r="S48" s="261"/>
      <c r="T48" s="261"/>
    </row>
    <row r="49" spans="1:20">
      <c r="A49" s="388"/>
      <c r="B49" s="388"/>
      <c r="C49" s="172" t="s">
        <v>106</v>
      </c>
      <c r="D49" s="467">
        <v>1613452.1886875923</v>
      </c>
      <c r="E49" s="467">
        <v>13963.635274270782</v>
      </c>
      <c r="F49" s="468">
        <v>8.7300626468831376E-3</v>
      </c>
      <c r="G49" s="476">
        <v>21.558225247863927</v>
      </c>
      <c r="H49" s="476">
        <v>-3.3807920116302341</v>
      </c>
      <c r="I49" s="477">
        <v>7.2691601278719302</v>
      </c>
      <c r="J49" s="477">
        <v>0.26717228332150889</v>
      </c>
      <c r="K49" s="468">
        <v>3.8156633409389087E-2</v>
      </c>
      <c r="L49" s="469">
        <v>11728442.318235544</v>
      </c>
      <c r="M49" s="469">
        <v>528842.9097379297</v>
      </c>
      <c r="N49" s="468">
        <v>4.7219805856330357E-2</v>
      </c>
      <c r="O49" s="467">
        <v>4749641.4112489419</v>
      </c>
      <c r="P49" s="467">
        <v>32183.898574034683</v>
      </c>
      <c r="Q49" s="468">
        <v>6.822297495539217E-3</v>
      </c>
      <c r="R49" s="261"/>
      <c r="S49" s="261"/>
      <c r="T49" s="261"/>
    </row>
    <row r="50" spans="1:20">
      <c r="A50" s="388"/>
      <c r="B50" s="388"/>
      <c r="C50" s="172" t="s">
        <v>70</v>
      </c>
      <c r="D50" s="467">
        <v>745.24042105674744</v>
      </c>
      <c r="E50" s="467">
        <v>-1758.6244975030422</v>
      </c>
      <c r="F50" s="471">
        <v>-0.70236396718821159</v>
      </c>
      <c r="G50" s="478">
        <v>9.9575686057500768E-3</v>
      </c>
      <c r="H50" s="478">
        <v>-2.9082367182567188E-2</v>
      </c>
      <c r="I50" s="479">
        <v>6.3945122595175841</v>
      </c>
      <c r="J50" s="479">
        <v>0.17631544554243206</v>
      </c>
      <c r="K50" s="471">
        <v>2.8354754733103664E-2</v>
      </c>
      <c r="L50" s="472">
        <v>4765.4490087354179</v>
      </c>
      <c r="M50" s="472">
        <v>-10804.07585047722</v>
      </c>
      <c r="N50" s="471">
        <v>-0.69392457047809941</v>
      </c>
      <c r="O50" s="467">
        <v>2980.9616842269897</v>
      </c>
      <c r="P50" s="467">
        <v>-7034.4979900121689</v>
      </c>
      <c r="Q50" s="471">
        <v>-0.70236396718821159</v>
      </c>
      <c r="R50" s="261"/>
      <c r="S50" s="261"/>
      <c r="T50" s="261"/>
    </row>
    <row r="51" spans="1:20">
      <c r="A51" s="388" t="s">
        <v>104</v>
      </c>
      <c r="B51" s="388" t="s">
        <v>126</v>
      </c>
      <c r="C51" s="172" t="s">
        <v>67</v>
      </c>
      <c r="D51" s="467">
        <v>119775329.98193078</v>
      </c>
      <c r="E51" s="467">
        <v>8298839.4224037826</v>
      </c>
      <c r="F51" s="468">
        <v>7.4444749567823099E-2</v>
      </c>
      <c r="G51" s="476">
        <v>77.699420413190708</v>
      </c>
      <c r="H51" s="476">
        <v>-1.553051200144381</v>
      </c>
      <c r="I51" s="477">
        <v>2.5382484509544554</v>
      </c>
      <c r="J51" s="477">
        <v>0.14653871802958074</v>
      </c>
      <c r="K51" s="468">
        <v>6.1269440857430177E-2</v>
      </c>
      <c r="L51" s="469">
        <v>304019545.78919452</v>
      </c>
      <c r="M51" s="469">
        <v>37400138.325665891</v>
      </c>
      <c r="N51" s="468">
        <v>0.14027537860604511</v>
      </c>
      <c r="O51" s="467">
        <v>82445362.663880557</v>
      </c>
      <c r="P51" s="467">
        <v>4871547.1198223382</v>
      </c>
      <c r="Q51" s="468">
        <v>6.2798859198250109E-2</v>
      </c>
      <c r="R51" s="261"/>
      <c r="S51" s="261"/>
      <c r="T51" s="261"/>
    </row>
    <row r="52" spans="1:20">
      <c r="A52" s="388"/>
      <c r="B52" s="388"/>
      <c r="C52" s="172" t="s">
        <v>66</v>
      </c>
      <c r="D52" s="467">
        <v>25623669.140465025</v>
      </c>
      <c r="E52" s="467">
        <v>4750352.5773821697</v>
      </c>
      <c r="F52" s="471">
        <v>0.22758015301620918</v>
      </c>
      <c r="G52" s="478">
        <v>16.622323155977494</v>
      </c>
      <c r="H52" s="478">
        <v>1.7827644284938131</v>
      </c>
      <c r="I52" s="479">
        <v>2.7507135195359069</v>
      </c>
      <c r="J52" s="479">
        <v>0.15739536946764288</v>
      </c>
      <c r="K52" s="471">
        <v>6.0692657190364305E-2</v>
      </c>
      <c r="L52" s="472">
        <v>70483373.124792159</v>
      </c>
      <c r="M52" s="472">
        <v>16352222.429628871</v>
      </c>
      <c r="N52" s="471">
        <v>0.30208525441691692</v>
      </c>
      <c r="O52" s="467">
        <v>16577432.62670362</v>
      </c>
      <c r="P52" s="467">
        <v>3307453.5998418424</v>
      </c>
      <c r="Q52" s="471">
        <v>0.24924331780379788</v>
      </c>
      <c r="R52" s="261"/>
      <c r="S52" s="261"/>
      <c r="T52" s="261"/>
    </row>
    <row r="53" spans="1:20">
      <c r="A53" s="388"/>
      <c r="B53" s="388"/>
      <c r="C53" s="172" t="s">
        <v>106</v>
      </c>
      <c r="D53" s="467">
        <v>8204990.1833660444</v>
      </c>
      <c r="E53" s="467">
        <v>423608.16079141293</v>
      </c>
      <c r="F53" s="468">
        <v>5.4438679345453003E-2</v>
      </c>
      <c r="G53" s="476">
        <v>5.3226568596357646</v>
      </c>
      <c r="H53" s="476">
        <v>-0.20939527764698784</v>
      </c>
      <c r="I53" s="477">
        <v>2.9248999850479493</v>
      </c>
      <c r="J53" s="477">
        <v>0.27393017167659561</v>
      </c>
      <c r="K53" s="468">
        <v>0.10333205994836535</v>
      </c>
      <c r="L53" s="469">
        <v>23998775.664645914</v>
      </c>
      <c r="M53" s="469">
        <v>3370566.8164900355</v>
      </c>
      <c r="N53" s="468">
        <v>0.16339600017145248</v>
      </c>
      <c r="O53" s="467">
        <v>12092669.506997466</v>
      </c>
      <c r="P53" s="467">
        <v>61548.531665755436</v>
      </c>
      <c r="Q53" s="468">
        <v>5.1157769747268694E-3</v>
      </c>
      <c r="R53" s="261"/>
      <c r="S53" s="261"/>
      <c r="T53" s="261"/>
    </row>
    <row r="54" spans="1:20">
      <c r="A54" s="388"/>
      <c r="B54" s="388"/>
      <c r="C54" s="172" t="s">
        <v>70</v>
      </c>
      <c r="D54" s="467">
        <v>487714.43740388739</v>
      </c>
      <c r="E54" s="467">
        <v>45172.874902761076</v>
      </c>
      <c r="F54" s="471">
        <v>0.10207600535293475</v>
      </c>
      <c r="G54" s="478">
        <v>0.31638509465299963</v>
      </c>
      <c r="H54" s="478">
        <v>1.7670756984721758E-3</v>
      </c>
      <c r="I54" s="479">
        <v>3.1022173038035126</v>
      </c>
      <c r="J54" s="479">
        <v>0.19600989969154448</v>
      </c>
      <c r="K54" s="471">
        <v>6.7445255082005412E-2</v>
      </c>
      <c r="L54" s="472">
        <v>1512996.1670291345</v>
      </c>
      <c r="M54" s="472">
        <v>226878.60146108177</v>
      </c>
      <c r="N54" s="471">
        <v>0.17640580265372083</v>
      </c>
      <c r="O54" s="467">
        <v>1950857.7496155496</v>
      </c>
      <c r="P54" s="467">
        <v>180691.4996110443</v>
      </c>
      <c r="Q54" s="471">
        <v>0.10207600535293475</v>
      </c>
      <c r="R54" s="261"/>
      <c r="S54" s="261"/>
      <c r="T54" s="261"/>
    </row>
    <row r="55" spans="1:20">
      <c r="A55" s="388"/>
      <c r="B55" s="388" t="s">
        <v>127</v>
      </c>
      <c r="C55" s="172" t="s">
        <v>67</v>
      </c>
      <c r="D55" s="467">
        <v>1500325129.1540537</v>
      </c>
      <c r="E55" s="467">
        <v>162866839.77090073</v>
      </c>
      <c r="F55" s="468">
        <v>0.12177339739396006</v>
      </c>
      <c r="G55" s="476">
        <v>77.60243229732292</v>
      </c>
      <c r="H55" s="476">
        <v>-0.28532834402541596</v>
      </c>
      <c r="I55" s="477">
        <v>2.4619351853606255</v>
      </c>
      <c r="J55" s="477">
        <v>8.9820879370246853E-2</v>
      </c>
      <c r="K55" s="468">
        <v>3.7865325099814634E-2</v>
      </c>
      <c r="L55" s="469">
        <v>3693703224.9450898</v>
      </c>
      <c r="M55" s="469">
        <v>521099283.03389263</v>
      </c>
      <c r="N55" s="468">
        <v>0.1642497117746059</v>
      </c>
      <c r="O55" s="467">
        <v>1043278787.7825643</v>
      </c>
      <c r="P55" s="467">
        <v>95505531.186871886</v>
      </c>
      <c r="Q55" s="468">
        <v>0.1007683330609246</v>
      </c>
      <c r="R55" s="261"/>
      <c r="S55" s="261"/>
      <c r="T55" s="261"/>
    </row>
    <row r="56" spans="1:20">
      <c r="A56" s="388"/>
      <c r="B56" s="388"/>
      <c r="C56" s="172" t="s">
        <v>66</v>
      </c>
      <c r="D56" s="467">
        <v>314622524.25800622</v>
      </c>
      <c r="E56" s="467">
        <v>47580268.208257377</v>
      </c>
      <c r="F56" s="471">
        <v>0.17817505331213715</v>
      </c>
      <c r="G56" s="478">
        <v>16.27345477557337</v>
      </c>
      <c r="H56" s="478">
        <v>0.72207385742801478</v>
      </c>
      <c r="I56" s="479">
        <v>2.6726593839384702</v>
      </c>
      <c r="J56" s="479">
        <v>0.13715189491570134</v>
      </c>
      <c r="K56" s="471">
        <v>5.4092482672398731E-2</v>
      </c>
      <c r="L56" s="472">
        <v>840878841.85656929</v>
      </c>
      <c r="M56" s="472">
        <v>163791201.7568953</v>
      </c>
      <c r="N56" s="471">
        <v>0.24190546696847637</v>
      </c>
      <c r="O56" s="467">
        <v>198824538.86144781</v>
      </c>
      <c r="P56" s="467">
        <v>33947548.558024138</v>
      </c>
      <c r="Q56" s="471">
        <v>0.20589621690419235</v>
      </c>
      <c r="R56" s="261"/>
      <c r="S56" s="261"/>
      <c r="T56" s="261"/>
    </row>
    <row r="57" spans="1:20">
      <c r="A57" s="388"/>
      <c r="B57" s="388"/>
      <c r="C57" s="172" t="s">
        <v>106</v>
      </c>
      <c r="D57" s="467">
        <v>111657279.66688183</v>
      </c>
      <c r="E57" s="467">
        <v>5283906.1401995569</v>
      </c>
      <c r="F57" s="468">
        <v>4.9673202654178898E-2</v>
      </c>
      <c r="G57" s="476">
        <v>5.7753325045872357</v>
      </c>
      <c r="H57" s="476">
        <v>-0.41939066669025227</v>
      </c>
      <c r="I57" s="477">
        <v>2.6617373564701161</v>
      </c>
      <c r="J57" s="477">
        <v>0.10236429296040672</v>
      </c>
      <c r="K57" s="468">
        <v>3.9995846803213955E-2</v>
      </c>
      <c r="L57" s="469">
        <v>297202352.41117048</v>
      </c>
      <c r="M57" s="469">
        <v>24953205.532323062</v>
      </c>
      <c r="N57" s="468">
        <v>9.1655771260974406E-2</v>
      </c>
      <c r="O57" s="467">
        <v>180177130.14205793</v>
      </c>
      <c r="P57" s="467">
        <v>7531540.6781563759</v>
      </c>
      <c r="Q57" s="468">
        <v>4.3624286618287142E-2</v>
      </c>
      <c r="R57" s="261"/>
      <c r="S57" s="261"/>
      <c r="T57" s="261"/>
    </row>
    <row r="58" spans="1:20">
      <c r="A58" s="388"/>
      <c r="B58" s="388"/>
      <c r="C58" s="172" t="s">
        <v>70</v>
      </c>
      <c r="D58" s="467">
        <v>5966863.845788883</v>
      </c>
      <c r="E58" s="467">
        <v>697459.4496802669</v>
      </c>
      <c r="F58" s="471">
        <v>0.13236020568004447</v>
      </c>
      <c r="G58" s="478">
        <v>0.30862853565697379</v>
      </c>
      <c r="H58" s="478">
        <v>1.7613147615343494E-3</v>
      </c>
      <c r="I58" s="479">
        <v>3.0625974535891762</v>
      </c>
      <c r="J58" s="479">
        <v>0.16594784128438711</v>
      </c>
      <c r="K58" s="471">
        <v>5.7289580548317239E-2</v>
      </c>
      <c r="L58" s="472">
        <v>18274102.020026352</v>
      </c>
      <c r="M58" s="472">
        <v>3010483.8189611789</v>
      </c>
      <c r="N58" s="471">
        <v>0.19723264689306053</v>
      </c>
      <c r="O58" s="467">
        <v>23867455.383155532</v>
      </c>
      <c r="P58" s="467">
        <v>2789837.7987210676</v>
      </c>
      <c r="Q58" s="471">
        <v>0.13236020568004447</v>
      </c>
      <c r="R58" s="261"/>
      <c r="S58" s="261"/>
      <c r="T58" s="261"/>
    </row>
    <row r="59" spans="1:20">
      <c r="A59" s="388"/>
      <c r="B59" s="388" t="s">
        <v>128</v>
      </c>
      <c r="C59" s="172" t="s">
        <v>67</v>
      </c>
      <c r="D59" s="467">
        <v>968377088.65315545</v>
      </c>
      <c r="E59" s="467">
        <v>103518590.52520943</v>
      </c>
      <c r="F59" s="468">
        <v>0.11969425142874068</v>
      </c>
      <c r="G59" s="476">
        <v>77.652546252245017</v>
      </c>
      <c r="H59" s="476">
        <v>-0.45869645790055813</v>
      </c>
      <c r="I59" s="477">
        <v>2.4829308391821105</v>
      </c>
      <c r="J59" s="477">
        <v>0.10528277390154406</v>
      </c>
      <c r="K59" s="468">
        <v>4.4280217681888306E-2</v>
      </c>
      <c r="L59" s="469">
        <v>2404413337.3743081</v>
      </c>
      <c r="M59" s="469">
        <v>348084202.55894089</v>
      </c>
      <c r="N59" s="468">
        <v>0.16927455661916424</v>
      </c>
      <c r="O59" s="467">
        <v>669355918.37065017</v>
      </c>
      <c r="P59" s="467">
        <v>62197043.69515574</v>
      </c>
      <c r="Q59" s="468">
        <v>0.10243948707559931</v>
      </c>
      <c r="R59" s="261"/>
      <c r="S59" s="261"/>
      <c r="T59" s="261"/>
    </row>
    <row r="60" spans="1:20">
      <c r="A60" s="388"/>
      <c r="B60" s="388"/>
      <c r="C60" s="172" t="s">
        <v>66</v>
      </c>
      <c r="D60" s="467">
        <v>201603378.95626876</v>
      </c>
      <c r="E60" s="467">
        <v>33370959.353886366</v>
      </c>
      <c r="F60" s="471">
        <v>0.19836223857897714</v>
      </c>
      <c r="G60" s="478">
        <v>16.166239259939484</v>
      </c>
      <c r="H60" s="478">
        <v>0.97202727298308744</v>
      </c>
      <c r="I60" s="479">
        <v>2.7207013682306989</v>
      </c>
      <c r="J60" s="479">
        <v>0.1738468491431342</v>
      </c>
      <c r="K60" s="471">
        <v>6.8259434467193875E-2</v>
      </c>
      <c r="L60" s="472">
        <v>548502588.96625245</v>
      </c>
      <c r="M60" s="472">
        <v>120039090.84488946</v>
      </c>
      <c r="N60" s="471">
        <v>0.2801617672712185</v>
      </c>
      <c r="O60" s="467">
        <v>128450436.3564809</v>
      </c>
      <c r="P60" s="467">
        <v>23859608.887307778</v>
      </c>
      <c r="Q60" s="471">
        <v>0.22812333992041614</v>
      </c>
      <c r="R60" s="261"/>
      <c r="S60" s="261"/>
      <c r="T60" s="261"/>
    </row>
    <row r="61" spans="1:20">
      <c r="A61" s="388"/>
      <c r="B61" s="388"/>
      <c r="C61" s="172" t="s">
        <v>106</v>
      </c>
      <c r="D61" s="467">
        <v>72798911.3679685</v>
      </c>
      <c r="E61" s="467">
        <v>2741835.6983905882</v>
      </c>
      <c r="F61" s="468">
        <v>3.913717025989457E-2</v>
      </c>
      <c r="G61" s="476">
        <v>5.8376234819605557</v>
      </c>
      <c r="H61" s="476">
        <v>-0.48970665705587102</v>
      </c>
      <c r="I61" s="477">
        <v>2.6713048129240291</v>
      </c>
      <c r="J61" s="477">
        <v>0.15103170885503259</v>
      </c>
      <c r="K61" s="468">
        <v>5.9926723263122143E-2</v>
      </c>
      <c r="L61" s="469">
        <v>194468082.31288406</v>
      </c>
      <c r="M61" s="469">
        <v>17905118.753120363</v>
      </c>
      <c r="N61" s="468">
        <v>0.10140925589448305</v>
      </c>
      <c r="O61" s="467">
        <v>119232818.31080778</v>
      </c>
      <c r="P61" s="467">
        <v>4090418.9338248074</v>
      </c>
      <c r="Q61" s="468">
        <v>3.5524871428400023E-2</v>
      </c>
      <c r="R61" s="261"/>
      <c r="S61" s="261"/>
      <c r="T61" s="261"/>
    </row>
    <row r="62" spans="1:20">
      <c r="A62" s="388"/>
      <c r="B62" s="388"/>
      <c r="C62" s="172" t="s">
        <v>70</v>
      </c>
      <c r="D62" s="467">
        <v>3842306.0686983494</v>
      </c>
      <c r="E62" s="467">
        <v>415262.77955979388</v>
      </c>
      <c r="F62" s="471">
        <v>0.12117231809586423</v>
      </c>
      <c r="G62" s="478">
        <v>0.30810812565779933</v>
      </c>
      <c r="H62" s="478">
        <v>-1.4114208524270144E-3</v>
      </c>
      <c r="I62" s="479">
        <v>3.1082426014500868</v>
      </c>
      <c r="J62" s="479">
        <v>0.203905873506951</v>
      </c>
      <c r="K62" s="471">
        <v>7.0207380413275303E-2</v>
      </c>
      <c r="L62" s="472">
        <v>11942819.410538413</v>
      </c>
      <c r="M62" s="472">
        <v>1989531.7176422589</v>
      </c>
      <c r="N62" s="471">
        <v>0.19988688954125425</v>
      </c>
      <c r="O62" s="467">
        <v>15369224.274793398</v>
      </c>
      <c r="P62" s="467">
        <v>1661051.1182391755</v>
      </c>
      <c r="Q62" s="471">
        <v>0.12117231809586423</v>
      </c>
      <c r="R62" s="261"/>
      <c r="S62" s="261"/>
      <c r="T62" s="261"/>
    </row>
    <row r="63" spans="1:20">
      <c r="A63" s="388"/>
      <c r="B63" s="388"/>
      <c r="C63" s="214"/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261"/>
      <c r="P63" s="261"/>
      <c r="Q63" s="261"/>
      <c r="R63" s="261"/>
      <c r="S63" s="261"/>
      <c r="T63" s="261"/>
    </row>
    <row r="64" spans="1:20">
      <c r="A64" s="388"/>
      <c r="B64" s="388"/>
      <c r="C64" s="214"/>
      <c r="D64" s="261"/>
      <c r="E64" s="261"/>
      <c r="F64" s="261"/>
      <c r="G64" s="261"/>
      <c r="H64" s="261"/>
      <c r="I64" s="261"/>
      <c r="J64" s="261"/>
      <c r="K64" s="261"/>
      <c r="L64" s="261"/>
      <c r="M64" s="261"/>
      <c r="N64" s="261"/>
      <c r="O64" s="261"/>
      <c r="P64" s="261"/>
      <c r="Q64" s="261"/>
      <c r="R64" s="261"/>
      <c r="S64" s="261"/>
      <c r="T64" s="261"/>
    </row>
    <row r="65" spans="1:20">
      <c r="A65" s="388"/>
      <c r="B65" s="388"/>
      <c r="C65" s="214"/>
      <c r="D65" s="261"/>
      <c r="E65" s="261"/>
      <c r="F65" s="261"/>
      <c r="G65" s="261"/>
      <c r="H65" s="261"/>
      <c r="I65" s="261"/>
      <c r="J65" s="261"/>
      <c r="K65" s="261"/>
      <c r="L65" s="261"/>
      <c r="M65" s="261"/>
      <c r="N65" s="261"/>
      <c r="O65" s="261"/>
      <c r="P65" s="261"/>
      <c r="Q65" s="261"/>
      <c r="R65" s="261"/>
      <c r="S65" s="261"/>
      <c r="T65" s="261"/>
    </row>
    <row r="66" spans="1:20">
      <c r="A66" s="388"/>
      <c r="B66" s="388"/>
      <c r="C66" s="214"/>
      <c r="R66" s="261"/>
      <c r="S66" s="261"/>
      <c r="T66" s="261"/>
    </row>
    <row r="67" spans="1:20">
      <c r="A67" s="388"/>
      <c r="B67" s="388"/>
      <c r="C67" s="214"/>
      <c r="R67" s="261"/>
      <c r="S67" s="261"/>
      <c r="T67" s="261"/>
    </row>
    <row r="68" spans="1:20">
      <c r="A68" s="388"/>
      <c r="B68" s="388"/>
      <c r="C68" s="214"/>
      <c r="R68" s="261"/>
      <c r="S68" s="261"/>
      <c r="T68" s="261"/>
    </row>
    <row r="69" spans="1:20">
      <c r="A69" s="388"/>
      <c r="B69" s="388"/>
      <c r="C69" s="214"/>
      <c r="R69" s="261"/>
      <c r="S69" s="261"/>
      <c r="T69" s="261"/>
    </row>
    <row r="70" spans="1:20">
      <c r="A70" s="388"/>
      <c r="B70" s="388"/>
      <c r="C70" s="214"/>
      <c r="R70" s="261"/>
      <c r="S70" s="261"/>
      <c r="T70" s="261"/>
    </row>
    <row r="71" spans="1:20">
      <c r="A71" s="388"/>
      <c r="B71" s="388"/>
      <c r="C71" s="214"/>
      <c r="R71" s="261"/>
      <c r="S71" s="261"/>
      <c r="T71" s="261"/>
    </row>
    <row r="72" spans="1:20">
      <c r="A72" s="388"/>
      <c r="B72" s="388"/>
      <c r="C72" s="214"/>
      <c r="R72" s="261"/>
      <c r="S72" s="261"/>
      <c r="T72" s="261"/>
    </row>
    <row r="73" spans="1:20">
      <c r="A73" s="388"/>
      <c r="B73" s="388"/>
      <c r="C73" s="214"/>
      <c r="R73" s="261"/>
      <c r="S73" s="261"/>
      <c r="T73" s="261"/>
    </row>
    <row r="74" spans="1:20">
      <c r="A74" s="388"/>
      <c r="B74" s="388"/>
      <c r="C74" s="214"/>
      <c r="R74" s="265"/>
      <c r="S74" s="261"/>
      <c r="T74" s="261"/>
    </row>
    <row r="75" spans="1:20">
      <c r="R75" s="261"/>
      <c r="S75" s="261"/>
      <c r="T75" s="261"/>
    </row>
    <row r="76" spans="1:20">
      <c r="R76" s="261"/>
      <c r="S76" s="261"/>
      <c r="T76" s="261"/>
    </row>
    <row r="77" spans="1:20">
      <c r="R77" s="261"/>
      <c r="S77" s="261"/>
      <c r="T77" s="261"/>
    </row>
  </sheetData>
  <mergeCells count="32">
    <mergeCell ref="A39:A50"/>
    <mergeCell ref="B39:B42"/>
    <mergeCell ref="B43:B46"/>
    <mergeCell ref="B47:B50"/>
    <mergeCell ref="A63:A74"/>
    <mergeCell ref="B63:B66"/>
    <mergeCell ref="B67:B70"/>
    <mergeCell ref="B71:B74"/>
    <mergeCell ref="A51:A62"/>
    <mergeCell ref="B51:B54"/>
    <mergeCell ref="B55:B58"/>
    <mergeCell ref="B59:B62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66"/>
  </sheetPr>
  <dimension ref="A1:Y23"/>
  <sheetViews>
    <sheetView zoomScaleNormal="100" workbookViewId="0">
      <selection activeCell="C4" sqref="C4:H219"/>
    </sheetView>
  </sheetViews>
  <sheetFormatPr defaultRowHeight="14.4"/>
  <cols>
    <col min="1" max="1" width="28.6640625" bestFit="1" customWidth="1"/>
    <col min="2" max="2" width="9" bestFit="1" customWidth="1"/>
    <col min="3" max="3" width="26.44140625" bestFit="1" customWidth="1"/>
    <col min="4" max="4" width="12.5546875" bestFit="1" customWidth="1"/>
    <col min="5" max="5" width="11.6640625" bestFit="1" customWidth="1"/>
    <col min="6" max="6" width="8.5546875" bestFit="1" customWidth="1"/>
    <col min="7" max="7" width="7.33203125" bestFit="1" customWidth="1"/>
    <col min="8" max="8" width="7.21875" bestFit="1" customWidth="1"/>
    <col min="9" max="9" width="7.33203125" bestFit="1" customWidth="1"/>
    <col min="10" max="10" width="7.21875" bestFit="1" customWidth="1"/>
    <col min="11" max="11" width="8.5546875" bestFit="1" customWidth="1"/>
    <col min="12" max="13" width="13.6640625" bestFit="1" customWidth="1"/>
    <col min="14" max="14" width="8.5546875" bestFit="1" customWidth="1"/>
    <col min="15" max="15" width="12.5546875" bestFit="1" customWidth="1"/>
    <col min="16" max="16" width="11.6640625" bestFit="1" customWidth="1"/>
    <col min="17" max="17" width="8.5546875" bestFit="1" customWidth="1"/>
  </cols>
  <sheetData>
    <row r="1" spans="1:20">
      <c r="A1" s="386" t="s">
        <v>0</v>
      </c>
      <c r="B1" s="386" t="s">
        <v>1</v>
      </c>
      <c r="C1" s="386" t="s">
        <v>2</v>
      </c>
      <c r="D1" s="386" t="s">
        <v>3</v>
      </c>
      <c r="E1" s="386"/>
      <c r="F1" s="386"/>
      <c r="G1" s="386" t="s">
        <v>4</v>
      </c>
      <c r="H1" s="386"/>
      <c r="I1" s="386" t="s">
        <v>5</v>
      </c>
      <c r="J1" s="386"/>
      <c r="K1" s="386"/>
      <c r="L1" s="386" t="s">
        <v>6</v>
      </c>
      <c r="M1" s="386"/>
      <c r="N1" s="386"/>
      <c r="O1" s="386" t="s">
        <v>7</v>
      </c>
      <c r="P1" s="386"/>
      <c r="Q1" s="386"/>
    </row>
    <row r="2" spans="1:20" ht="28.8">
      <c r="A2" s="387"/>
      <c r="B2" s="387"/>
      <c r="C2" s="387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20">
      <c r="A3" s="388" t="s">
        <v>286</v>
      </c>
      <c r="B3" s="172" t="s">
        <v>126</v>
      </c>
      <c r="C3" s="248" t="s">
        <v>158</v>
      </c>
      <c r="D3" s="467">
        <v>18973.343342842469</v>
      </c>
      <c r="E3" s="467">
        <v>-311808.44347248133</v>
      </c>
      <c r="F3" s="468">
        <v>-0.94264090678778711</v>
      </c>
      <c r="G3" s="476">
        <v>5.5478749988247464E-3</v>
      </c>
      <c r="H3" s="476">
        <v>-9.773199175116612E-2</v>
      </c>
      <c r="I3" s="477">
        <v>5.7070685797495271</v>
      </c>
      <c r="J3" s="477">
        <v>1.7498479021678532</v>
      </c>
      <c r="K3" s="468">
        <v>0.442191134823751</v>
      </c>
      <c r="L3" s="469">
        <v>108282.17164473611</v>
      </c>
      <c r="M3" s="469">
        <v>-1200694.3549082763</v>
      </c>
      <c r="N3" s="468">
        <v>-0.91727722426781755</v>
      </c>
      <c r="O3" s="467">
        <v>38098.687131884792</v>
      </c>
      <c r="P3" s="467">
        <v>-616546.81147424737</v>
      </c>
      <c r="Q3" s="468">
        <v>-0.941802567629344</v>
      </c>
      <c r="R3" s="259"/>
      <c r="S3" s="259"/>
      <c r="T3" s="259"/>
    </row>
    <row r="4" spans="1:20">
      <c r="A4" s="388"/>
      <c r="B4" s="172" t="s">
        <v>127</v>
      </c>
      <c r="C4" s="248" t="s">
        <v>158</v>
      </c>
      <c r="D4" s="467">
        <v>1724892.7221767323</v>
      </c>
      <c r="E4" s="467">
        <v>-2131867.5897566639</v>
      </c>
      <c r="F4" s="471">
        <v>-0.55276123412708456</v>
      </c>
      <c r="G4" s="478">
        <v>4.0238861644655843E-2</v>
      </c>
      <c r="H4" s="478">
        <v>-5.857217795741651E-2</v>
      </c>
      <c r="I4" s="479">
        <v>4.411625261209811</v>
      </c>
      <c r="J4" s="479">
        <v>0.53901158992089204</v>
      </c>
      <c r="K4" s="471">
        <v>0.13918547928419961</v>
      </c>
      <c r="L4" s="472">
        <v>7609580.3060318287</v>
      </c>
      <c r="M4" s="472">
        <v>-7326162.4048459586</v>
      </c>
      <c r="N4" s="471">
        <v>-0.49051209214458902</v>
      </c>
      <c r="O4" s="467">
        <v>4097404.5721393838</v>
      </c>
      <c r="P4" s="467">
        <v>-2649207.0294128233</v>
      </c>
      <c r="Q4" s="471">
        <v>-0.39267223102087495</v>
      </c>
      <c r="R4" s="259"/>
      <c r="S4" s="259"/>
      <c r="T4" s="259"/>
    </row>
    <row r="5" spans="1:20">
      <c r="A5" s="388"/>
      <c r="B5" s="172" t="s">
        <v>128</v>
      </c>
      <c r="C5" s="248" t="s">
        <v>158</v>
      </c>
      <c r="D5" s="467">
        <v>601095.48737760074</v>
      </c>
      <c r="E5" s="467">
        <v>-1961880.0532899285</v>
      </c>
      <c r="F5" s="468">
        <v>-0.76546967466531313</v>
      </c>
      <c r="G5" s="476">
        <v>2.1771397145208739E-2</v>
      </c>
      <c r="H5" s="476">
        <v>-8.0370254224666565E-2</v>
      </c>
      <c r="I5" s="477">
        <v>4.9044762095103476</v>
      </c>
      <c r="J5" s="477">
        <v>1.0304229641555591</v>
      </c>
      <c r="K5" s="468">
        <v>0.26598058903581029</v>
      </c>
      <c r="L5" s="469">
        <v>2948058.5174874705</v>
      </c>
      <c r="M5" s="469">
        <v>-6981045.1936005149</v>
      </c>
      <c r="N5" s="468">
        <v>-0.70308916058603288</v>
      </c>
      <c r="O5" s="467">
        <v>1714883.8389615326</v>
      </c>
      <c r="P5" s="467">
        <v>-3018321.8149542073</v>
      </c>
      <c r="Q5" s="468">
        <v>-0.63769082428463175</v>
      </c>
      <c r="R5" s="259"/>
      <c r="S5" s="259"/>
      <c r="T5" s="259"/>
    </row>
    <row r="6" spans="1:20">
      <c r="A6" s="388" t="s">
        <v>287</v>
      </c>
      <c r="B6" s="213" t="s">
        <v>126</v>
      </c>
      <c r="C6" s="248" t="s">
        <v>158</v>
      </c>
      <c r="D6" s="467">
        <v>10640.937057485993</v>
      </c>
      <c r="E6" s="467">
        <v>-303243.0080835938</v>
      </c>
      <c r="F6" s="471">
        <v>-0.96609913561299465</v>
      </c>
      <c r="G6" s="478">
        <v>3.1220197501145392E-3</v>
      </c>
      <c r="H6" s="478">
        <v>-9.5148753931423899E-2</v>
      </c>
      <c r="I6" s="479">
        <v>4.4227409649973488</v>
      </c>
      <c r="J6" s="479">
        <v>0.56411928819112944</v>
      </c>
      <c r="K6" s="471">
        <v>0.14619709716088333</v>
      </c>
      <c r="L6" s="472">
        <v>47062.10823010165</v>
      </c>
      <c r="M6" s="472">
        <v>-1164097.286492723</v>
      </c>
      <c r="N6" s="471">
        <v>-0.96114292764836962</v>
      </c>
      <c r="O6" s="467">
        <v>20719.613708379962</v>
      </c>
      <c r="P6" s="467">
        <v>-593973.34262737178</v>
      </c>
      <c r="Q6" s="471">
        <v>-0.96629274258828068</v>
      </c>
      <c r="R6" s="259"/>
      <c r="S6" s="259"/>
      <c r="T6" s="259"/>
    </row>
    <row r="7" spans="1:20">
      <c r="A7" s="388"/>
      <c r="B7" s="213" t="s">
        <v>127</v>
      </c>
      <c r="C7" s="248" t="s">
        <v>158</v>
      </c>
      <c r="D7" s="467">
        <v>1538716.6780304953</v>
      </c>
      <c r="E7" s="467">
        <v>-2128405.3713770658</v>
      </c>
      <c r="F7" s="468">
        <v>-0.58040210898377886</v>
      </c>
      <c r="G7" s="476">
        <v>3.5992200991285681E-2</v>
      </c>
      <c r="H7" s="476">
        <v>-5.8211500560350432E-2</v>
      </c>
      <c r="I7" s="477">
        <v>4.1991032146220126</v>
      </c>
      <c r="J7" s="477">
        <v>0.43568611666150003</v>
      </c>
      <c r="K7" s="468">
        <v>0.11576875624485231</v>
      </c>
      <c r="L7" s="469">
        <v>6461230.1491103573</v>
      </c>
      <c r="M7" s="469">
        <v>-7339679.6719380552</v>
      </c>
      <c r="N7" s="468">
        <v>-0.53182578301786787</v>
      </c>
      <c r="O7" s="467">
        <v>3657383.9650944876</v>
      </c>
      <c r="P7" s="467">
        <v>-2640599.9970503594</v>
      </c>
      <c r="Q7" s="468">
        <v>-0.41927702784290266</v>
      </c>
      <c r="R7" s="259"/>
      <c r="S7" s="259"/>
      <c r="T7" s="259"/>
    </row>
    <row r="8" spans="1:20">
      <c r="A8" s="388"/>
      <c r="B8" s="213" t="s">
        <v>128</v>
      </c>
      <c r="C8" s="248" t="s">
        <v>158</v>
      </c>
      <c r="D8" s="467">
        <v>488647.63435457362</v>
      </c>
      <c r="E8" s="467">
        <v>-1956216.8766688579</v>
      </c>
      <c r="F8" s="471">
        <v>-0.80013304125796991</v>
      </c>
      <c r="G8" s="478">
        <v>1.7746695013595097E-2</v>
      </c>
      <c r="H8" s="478">
        <v>-7.9937586392264171E-2</v>
      </c>
      <c r="I8" s="479">
        <v>4.5958099286949592</v>
      </c>
      <c r="J8" s="479">
        <v>0.81641444154263709</v>
      </c>
      <c r="K8" s="471">
        <v>0.21601720283520381</v>
      </c>
      <c r="L8" s="472">
        <v>2245731.6496000537</v>
      </c>
      <c r="M8" s="472">
        <v>-6994378.2500607725</v>
      </c>
      <c r="N8" s="471">
        <v>-0.75695833989133754</v>
      </c>
      <c r="O8" s="467">
        <v>1450199.5357671811</v>
      </c>
      <c r="P8" s="467">
        <v>-3003926.6003539665</v>
      </c>
      <c r="Q8" s="471">
        <v>-0.67441435391632631</v>
      </c>
      <c r="R8" s="259"/>
      <c r="S8" s="259"/>
      <c r="T8" s="259"/>
    </row>
    <row r="9" spans="1:20">
      <c r="A9" s="388" t="s">
        <v>61</v>
      </c>
      <c r="B9" s="213" t="s">
        <v>126</v>
      </c>
      <c r="C9" s="248" t="s">
        <v>158</v>
      </c>
      <c r="D9" s="467">
        <v>9215.1718469870884</v>
      </c>
      <c r="E9" s="467">
        <v>-126073.39356442245</v>
      </c>
      <c r="F9" s="468">
        <v>-0.93188506494274703</v>
      </c>
      <c r="G9" s="476">
        <v>4.936270461899552E-3</v>
      </c>
      <c r="H9" s="476">
        <v>-7.0750798631311243E-2</v>
      </c>
      <c r="I9" s="477">
        <v>3.886055217712566</v>
      </c>
      <c r="J9" s="477">
        <v>-0.21624515441425896</v>
      </c>
      <c r="K9" s="468">
        <v>-5.2713145015792037E-2</v>
      </c>
      <c r="L9" s="469">
        <v>35810.66663810212</v>
      </c>
      <c r="M9" s="469">
        <v>-519183.66559362749</v>
      </c>
      <c r="N9" s="468">
        <v>-0.93547561739216112</v>
      </c>
      <c r="O9" s="467">
        <v>18043.821228984096</v>
      </c>
      <c r="P9" s="467">
        <v>-327289.18779350637</v>
      </c>
      <c r="Q9" s="468">
        <v>-0.94774950335602304</v>
      </c>
      <c r="R9" s="259"/>
      <c r="S9" s="259"/>
      <c r="T9" s="259"/>
    </row>
    <row r="10" spans="1:20">
      <c r="A10" s="388"/>
      <c r="B10" s="213" t="s">
        <v>127</v>
      </c>
      <c r="C10" s="248" t="s">
        <v>158</v>
      </c>
      <c r="D10" s="467">
        <v>995447.73689567624</v>
      </c>
      <c r="E10" s="467">
        <v>-294929.05098313792</v>
      </c>
      <c r="F10" s="471">
        <v>-0.22856041255047452</v>
      </c>
      <c r="G10" s="478">
        <v>4.2507965102743447E-2</v>
      </c>
      <c r="H10" s="478">
        <v>-1.680342703508695E-2</v>
      </c>
      <c r="I10" s="479">
        <v>4.3953635359162426</v>
      </c>
      <c r="J10" s="479">
        <v>0.42363874681986236</v>
      </c>
      <c r="K10" s="471">
        <v>0.10666367115437668</v>
      </c>
      <c r="L10" s="472">
        <v>4375354.6846616007</v>
      </c>
      <c r="M10" s="472">
        <v>-749666.791031247</v>
      </c>
      <c r="N10" s="471">
        <v>-0.1462758340792904</v>
      </c>
      <c r="O10" s="467">
        <v>2761588.5905762617</v>
      </c>
      <c r="P10" s="467">
        <v>-35162.044196344446</v>
      </c>
      <c r="Q10" s="471">
        <v>-1.2572463114575586E-2</v>
      </c>
      <c r="R10" s="259"/>
      <c r="S10" s="259"/>
      <c r="T10" s="259"/>
    </row>
    <row r="11" spans="1:20">
      <c r="A11" s="388"/>
      <c r="B11" s="213" t="s">
        <v>128</v>
      </c>
      <c r="C11" s="248" t="s">
        <v>158</v>
      </c>
      <c r="D11" s="467">
        <v>452137.13401030103</v>
      </c>
      <c r="E11" s="467">
        <v>-492311.65252917545</v>
      </c>
      <c r="F11" s="468">
        <v>-0.52126876496187613</v>
      </c>
      <c r="G11" s="476">
        <v>3.0014555099365205E-2</v>
      </c>
      <c r="H11" s="476">
        <v>-3.7658323929282811E-2</v>
      </c>
      <c r="I11" s="477">
        <v>4.4998410202425863</v>
      </c>
      <c r="J11" s="477">
        <v>0.52132749069776807</v>
      </c>
      <c r="K11" s="468">
        <v>0.13103574659890957</v>
      </c>
      <c r="L11" s="469">
        <v>2034545.222394472</v>
      </c>
      <c r="M11" s="469">
        <v>-1722957.052815021</v>
      </c>
      <c r="N11" s="468">
        <v>-0.45853786015843745</v>
      </c>
      <c r="O11" s="467">
        <v>1340618.6469863602</v>
      </c>
      <c r="P11" s="467">
        <v>-897218.04435196938</v>
      </c>
      <c r="Q11" s="468">
        <v>-0.40093097401821204</v>
      </c>
      <c r="R11" s="259"/>
      <c r="S11" s="259"/>
      <c r="T11" s="259"/>
    </row>
    <row r="12" spans="1:20">
      <c r="A12" s="388" t="s">
        <v>62</v>
      </c>
      <c r="B12" s="213" t="s">
        <v>126</v>
      </c>
      <c r="C12" s="248" t="s">
        <v>158</v>
      </c>
      <c r="D12" s="467">
        <v>8332.4062853564737</v>
      </c>
      <c r="E12" s="467">
        <v>-8565.4353888875612</v>
      </c>
      <c r="F12" s="471">
        <v>-0.50689523277657034</v>
      </c>
      <c r="G12" s="478">
        <v>0.7195812177741715</v>
      </c>
      <c r="H12" s="478">
        <v>-1.2229113495460191</v>
      </c>
      <c r="I12" s="479">
        <v>7.3472249573600052</v>
      </c>
      <c r="J12" s="479">
        <v>1.5584897025326283</v>
      </c>
      <c r="K12" s="471">
        <v>0.26922801508895455</v>
      </c>
      <c r="L12" s="472">
        <v>61220.06341463446</v>
      </c>
      <c r="M12" s="472">
        <v>-36597.068415553258</v>
      </c>
      <c r="N12" s="471">
        <v>-0.37413761506610538</v>
      </c>
      <c r="O12" s="467">
        <v>17379.073423504829</v>
      </c>
      <c r="P12" s="467">
        <v>-22573.468846875607</v>
      </c>
      <c r="Q12" s="471">
        <v>-0.56500706999090944</v>
      </c>
      <c r="R12" s="259"/>
      <c r="S12" s="259"/>
      <c r="T12" s="259"/>
    </row>
    <row r="13" spans="1:20">
      <c r="A13" s="388"/>
      <c r="B13" s="213" t="s">
        <v>127</v>
      </c>
      <c r="C13" s="248" t="s">
        <v>158</v>
      </c>
      <c r="D13" s="467">
        <v>186176.04414623691</v>
      </c>
      <c r="E13" s="467">
        <v>-3462.2183795981691</v>
      </c>
      <c r="F13" s="468">
        <v>-1.8256961087304305E-2</v>
      </c>
      <c r="G13" s="476">
        <v>1.6196492281743158</v>
      </c>
      <c r="H13" s="476">
        <v>-0.20212958581067131</v>
      </c>
      <c r="I13" s="477">
        <v>6.1680876408538872</v>
      </c>
      <c r="J13" s="477">
        <v>0.18388975423396836</v>
      </c>
      <c r="K13" s="468">
        <v>3.072922348459229E-2</v>
      </c>
      <c r="L13" s="469">
        <v>1148350.1569214715</v>
      </c>
      <c r="M13" s="469">
        <v>13517.267092095921</v>
      </c>
      <c r="N13" s="468">
        <v>1.1911240159886686E-2</v>
      </c>
      <c r="O13" s="467">
        <v>440020.60704489629</v>
      </c>
      <c r="P13" s="467">
        <v>-8607.0323624637094</v>
      </c>
      <c r="Q13" s="468">
        <v>-1.9185247645093054E-2</v>
      </c>
      <c r="R13" s="259"/>
      <c r="S13" s="259"/>
      <c r="T13" s="259"/>
    </row>
    <row r="14" spans="1:20">
      <c r="A14" s="388"/>
      <c r="B14" s="213" t="s">
        <v>128</v>
      </c>
      <c r="C14" s="248" t="s">
        <v>158</v>
      </c>
      <c r="D14" s="467">
        <v>112447.85302302711</v>
      </c>
      <c r="E14" s="467">
        <v>-5663.1766210707137</v>
      </c>
      <c r="F14" s="471">
        <v>-4.7947906627649237E-2</v>
      </c>
      <c r="G14" s="478">
        <v>1.502477830521262</v>
      </c>
      <c r="H14" s="478">
        <v>-0.33909396475348785</v>
      </c>
      <c r="I14" s="479">
        <v>6.2458006000665414</v>
      </c>
      <c r="J14" s="479">
        <v>0.41235885035617148</v>
      </c>
      <c r="K14" s="471">
        <v>7.0688774834624019E-2</v>
      </c>
      <c r="L14" s="472">
        <v>702326.86788741697</v>
      </c>
      <c r="M14" s="472">
        <v>13333.05646025762</v>
      </c>
      <c r="N14" s="471">
        <v>1.935148943158134E-2</v>
      </c>
      <c r="O14" s="467">
        <v>264684.30319435126</v>
      </c>
      <c r="P14" s="467">
        <v>-14395.214600241045</v>
      </c>
      <c r="Q14" s="471">
        <v>-5.1581050139394999E-2</v>
      </c>
      <c r="R14" s="259"/>
      <c r="S14" s="259"/>
      <c r="T14" s="259"/>
    </row>
    <row r="15" spans="1:20">
      <c r="A15" s="388" t="s">
        <v>104</v>
      </c>
      <c r="B15" s="213" t="s">
        <v>126</v>
      </c>
      <c r="C15" s="248" t="s">
        <v>158</v>
      </c>
      <c r="D15" s="467">
        <v>1425.7652104989065</v>
      </c>
      <c r="E15" s="467">
        <v>-177169.61451917133</v>
      </c>
      <c r="F15" s="468">
        <v>-0.99201678558170425</v>
      </c>
      <c r="G15" s="476">
        <v>9.2490774617584647E-4</v>
      </c>
      <c r="H15" s="476">
        <v>-0.12604469087731501</v>
      </c>
      <c r="I15" s="477">
        <v>7.8915108246065309</v>
      </c>
      <c r="J15" s="477">
        <v>4.2174792596002293</v>
      </c>
      <c r="K15" s="468">
        <v>1.1479159024571406</v>
      </c>
      <c r="L15" s="469">
        <v>11251.44159199953</v>
      </c>
      <c r="M15" s="469">
        <v>-644913.62089909555</v>
      </c>
      <c r="N15" s="468">
        <v>-0.98285272679821745</v>
      </c>
      <c r="O15" s="467">
        <v>2675.7924793958664</v>
      </c>
      <c r="P15" s="467">
        <v>-266684.15483386535</v>
      </c>
      <c r="Q15" s="468">
        <v>-0.99006610854328703</v>
      </c>
      <c r="R15" s="259"/>
      <c r="S15" s="259"/>
      <c r="T15" s="259"/>
    </row>
    <row r="16" spans="1:20">
      <c r="A16" s="388"/>
      <c r="B16" s="213" t="s">
        <v>127</v>
      </c>
      <c r="C16" s="248" t="s">
        <v>158</v>
      </c>
      <c r="D16" s="467">
        <v>543268.94113481906</v>
      </c>
      <c r="E16" s="467">
        <v>-1833476.3203939281</v>
      </c>
      <c r="F16" s="471">
        <v>-0.77142315168206843</v>
      </c>
      <c r="G16" s="478">
        <v>2.8099903417217402E-2</v>
      </c>
      <c r="H16" s="478">
        <v>-0.11031141565336727</v>
      </c>
      <c r="I16" s="479">
        <v>3.8394896275344408</v>
      </c>
      <c r="J16" s="479">
        <v>0.18916643733477123</v>
      </c>
      <c r="K16" s="471">
        <v>5.1821832609956923E-2</v>
      </c>
      <c r="L16" s="472">
        <v>2085875.4644487565</v>
      </c>
      <c r="M16" s="472">
        <v>-6590012.8809068082</v>
      </c>
      <c r="N16" s="471">
        <v>-0.75957788051002506</v>
      </c>
      <c r="O16" s="467">
        <v>895795.37451822567</v>
      </c>
      <c r="P16" s="467">
        <v>-2605437.9528540149</v>
      </c>
      <c r="Q16" s="471">
        <v>-0.74414862114015645</v>
      </c>
      <c r="R16" s="259"/>
      <c r="S16" s="259"/>
      <c r="T16" s="259"/>
    </row>
    <row r="17" spans="1:25">
      <c r="A17" s="388"/>
      <c r="B17" s="213" t="s">
        <v>128</v>
      </c>
      <c r="C17" s="248" t="s">
        <v>158</v>
      </c>
      <c r="D17" s="467">
        <v>36510.500344272601</v>
      </c>
      <c r="E17" s="467">
        <v>-1463905.2241396823</v>
      </c>
      <c r="F17" s="468">
        <v>-0.97566641048311464</v>
      </c>
      <c r="G17" s="476">
        <v>2.9277162273834991E-3</v>
      </c>
      <c r="H17" s="476">
        <v>-0.13258501455455626</v>
      </c>
      <c r="I17" s="477">
        <v>5.7842654911386431</v>
      </c>
      <c r="J17" s="477">
        <v>2.1302064627070449</v>
      </c>
      <c r="K17" s="468">
        <v>0.58296990993639641</v>
      </c>
      <c r="L17" s="469">
        <v>211186.42720558157</v>
      </c>
      <c r="M17" s="469">
        <v>-5271421.1972457515</v>
      </c>
      <c r="N17" s="468">
        <v>-0.96148065999402688</v>
      </c>
      <c r="O17" s="467">
        <v>109580.88878082111</v>
      </c>
      <c r="P17" s="467">
        <v>-2106708.5560019966</v>
      </c>
      <c r="Q17" s="468">
        <v>-0.95055659853509822</v>
      </c>
      <c r="R17" s="259"/>
      <c r="S17" s="259"/>
      <c r="T17" s="259"/>
    </row>
    <row r="18" spans="1:25">
      <c r="C18" s="225"/>
      <c r="D18" s="226"/>
      <c r="E18" s="226"/>
      <c r="F18" s="227"/>
      <c r="G18" s="228"/>
      <c r="H18" s="228"/>
      <c r="I18" s="229"/>
      <c r="J18" s="229"/>
      <c r="K18" s="227"/>
      <c r="L18" s="230"/>
      <c r="M18" s="230"/>
      <c r="N18" s="227"/>
      <c r="O18" s="226"/>
      <c r="P18" s="226"/>
      <c r="Q18" s="227"/>
      <c r="R18" s="259"/>
      <c r="S18" s="259"/>
      <c r="T18" s="259"/>
    </row>
    <row r="19" spans="1:25">
      <c r="C19" s="225"/>
      <c r="D19" s="231"/>
      <c r="E19" s="231"/>
      <c r="F19" s="232"/>
      <c r="G19" s="233"/>
      <c r="H19" s="233"/>
      <c r="I19" s="234"/>
      <c r="J19" s="234"/>
      <c r="K19" s="232"/>
      <c r="L19" s="235"/>
      <c r="M19" s="235"/>
      <c r="N19" s="232"/>
      <c r="O19" s="231"/>
      <c r="P19" s="231"/>
      <c r="Q19" s="232"/>
      <c r="R19" s="259"/>
      <c r="S19" s="259"/>
      <c r="T19" s="259"/>
    </row>
    <row r="20" spans="1:25">
      <c r="C20" s="225"/>
      <c r="D20" s="226"/>
      <c r="E20" s="226"/>
      <c r="F20" s="227"/>
      <c r="G20" s="228"/>
      <c r="H20" s="228"/>
      <c r="I20" s="229"/>
      <c r="J20" s="229"/>
      <c r="K20" s="227"/>
      <c r="L20" s="230"/>
      <c r="M20" s="230"/>
      <c r="N20" s="227"/>
      <c r="O20" s="226"/>
      <c r="P20" s="226"/>
      <c r="Q20" s="227"/>
      <c r="R20" s="265"/>
      <c r="S20" s="259"/>
      <c r="T20" s="259"/>
    </row>
    <row r="21" spans="1:25">
      <c r="R21" s="259"/>
      <c r="S21" s="259"/>
      <c r="T21" s="259"/>
      <c r="U21" s="225"/>
      <c r="V21" s="225"/>
      <c r="W21" s="225"/>
      <c r="X21" s="225"/>
      <c r="Y21" s="225"/>
    </row>
    <row r="22" spans="1:25">
      <c r="R22" s="259"/>
      <c r="S22" s="259"/>
      <c r="T22" s="259"/>
      <c r="U22" s="225"/>
      <c r="V22" s="225"/>
      <c r="W22" s="225"/>
      <c r="X22" s="225"/>
      <c r="Y22" s="225"/>
    </row>
    <row r="23" spans="1:25">
      <c r="R23" s="259"/>
      <c r="S23" s="259"/>
      <c r="T23" s="259"/>
      <c r="U23" s="225"/>
      <c r="V23" s="225"/>
      <c r="W23" s="225"/>
      <c r="X23" s="225"/>
      <c r="Y23" s="225"/>
    </row>
  </sheetData>
  <mergeCells count="13">
    <mergeCell ref="A12:A14"/>
    <mergeCell ref="A15:A17"/>
    <mergeCell ref="L1:N1"/>
    <mergeCell ref="O1:Q1"/>
    <mergeCell ref="A3:A5"/>
    <mergeCell ref="A6:A8"/>
    <mergeCell ref="A9:A11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FF66"/>
  </sheetPr>
  <dimension ref="A1:R39"/>
  <sheetViews>
    <sheetView zoomScale="85" zoomScaleNormal="85" workbookViewId="0">
      <selection activeCell="C4" sqref="C4:H219"/>
    </sheetView>
  </sheetViews>
  <sheetFormatPr defaultRowHeight="14.4"/>
  <cols>
    <col min="1" max="1" width="31.21875" bestFit="1" customWidth="1"/>
    <col min="2" max="2" width="31" bestFit="1" customWidth="1"/>
    <col min="3" max="3" width="17.21875" bestFit="1" customWidth="1"/>
    <col min="4" max="4" width="13.5546875" bestFit="1" customWidth="1"/>
    <col min="5" max="5" width="11.5546875" bestFit="1" customWidth="1"/>
    <col min="7" max="7" width="7.77734375" bestFit="1" customWidth="1"/>
    <col min="8" max="8" width="7.5546875" bestFit="1" customWidth="1"/>
    <col min="9" max="9" width="7.77734375" bestFit="1" customWidth="1"/>
    <col min="10" max="10" width="7.5546875" bestFit="1" customWidth="1"/>
    <col min="12" max="12" width="14.77734375" bestFit="1" customWidth="1"/>
    <col min="13" max="13" width="13" bestFit="1" customWidth="1"/>
    <col min="15" max="15" width="13.5546875" bestFit="1" customWidth="1"/>
    <col min="16" max="16" width="11.77734375" bestFit="1" customWidth="1"/>
  </cols>
  <sheetData>
    <row r="1" spans="1:18">
      <c r="A1" s="386" t="s">
        <v>0</v>
      </c>
      <c r="B1" s="386" t="s">
        <v>1</v>
      </c>
      <c r="C1" s="386" t="s">
        <v>107</v>
      </c>
      <c r="D1" s="386" t="s">
        <v>3</v>
      </c>
      <c r="E1" s="386"/>
      <c r="F1" s="386"/>
      <c r="G1" s="386" t="s">
        <v>4</v>
      </c>
      <c r="H1" s="386"/>
      <c r="I1" s="386" t="s">
        <v>5</v>
      </c>
      <c r="J1" s="386"/>
      <c r="K1" s="386"/>
      <c r="L1" s="386" t="s">
        <v>6</v>
      </c>
      <c r="M1" s="386"/>
      <c r="N1" s="386"/>
      <c r="O1" s="386" t="s">
        <v>7</v>
      </c>
      <c r="P1" s="386"/>
      <c r="Q1" s="386"/>
    </row>
    <row r="2" spans="1:18" ht="28.8">
      <c r="A2" s="387"/>
      <c r="B2" s="387"/>
      <c r="C2" s="387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18">
      <c r="A3" s="388" t="s">
        <v>286</v>
      </c>
      <c r="B3" s="388" t="s">
        <v>126</v>
      </c>
      <c r="C3" s="172" t="s">
        <v>108</v>
      </c>
      <c r="D3" s="467">
        <v>275713148.88725966</v>
      </c>
      <c r="E3" s="467">
        <v>15259290.00135991</v>
      </c>
      <c r="F3" s="468">
        <v>5.8587306276175144E-2</v>
      </c>
      <c r="G3" s="476">
        <v>80.61953330623254</v>
      </c>
      <c r="H3" s="476">
        <v>-0.70187226219064769</v>
      </c>
      <c r="I3" s="477">
        <v>3.2249720354803606</v>
      </c>
      <c r="J3" s="477">
        <v>0.19358952445668232</v>
      </c>
      <c r="K3" s="468">
        <v>6.3861793670937417E-2</v>
      </c>
      <c r="L3" s="469">
        <v>889167194.97564554</v>
      </c>
      <c r="M3" s="469">
        <v>99631922.220299959</v>
      </c>
      <c r="N3" s="468">
        <v>0.12619059041225766</v>
      </c>
      <c r="O3" s="467">
        <v>306108315.28369427</v>
      </c>
      <c r="P3" s="467">
        <v>13823455.80682832</v>
      </c>
      <c r="Q3" s="468">
        <v>4.7294464145592983E-2</v>
      </c>
      <c r="R3" s="250"/>
    </row>
    <row r="4" spans="1:18">
      <c r="A4" s="388"/>
      <c r="B4" s="388"/>
      <c r="C4" s="172" t="s">
        <v>13</v>
      </c>
      <c r="D4" s="467">
        <v>66279836.658771984</v>
      </c>
      <c r="E4" s="467">
        <v>6456571.6246240065</v>
      </c>
      <c r="F4" s="471">
        <v>0.10792743627313726</v>
      </c>
      <c r="G4" s="478">
        <v>19.380466693768312</v>
      </c>
      <c r="H4" s="478">
        <v>0.70187226219012544</v>
      </c>
      <c r="I4" s="479">
        <v>1.8899271517489749</v>
      </c>
      <c r="J4" s="479">
        <v>9.9323969010350899E-2</v>
      </c>
      <c r="K4" s="471">
        <v>5.5469559066928853E-2</v>
      </c>
      <c r="L4" s="472">
        <v>125264062.91490023</v>
      </c>
      <c r="M4" s="472">
        <v>18144334.142938629</v>
      </c>
      <c r="N4" s="471">
        <v>0.16938368264136117</v>
      </c>
      <c r="O4" s="467">
        <v>47530015.247503348</v>
      </c>
      <c r="P4" s="467">
        <v>493518.14226873964</v>
      </c>
      <c r="Q4" s="471">
        <v>1.0492238424230296E-2</v>
      </c>
      <c r="R4" s="250"/>
    </row>
    <row r="5" spans="1:18">
      <c r="A5" s="388"/>
      <c r="B5" s="388" t="s">
        <v>127</v>
      </c>
      <c r="C5" s="172" t="s">
        <v>108</v>
      </c>
      <c r="D5" s="467">
        <v>3479401720.6402335</v>
      </c>
      <c r="E5" s="467">
        <v>299859071.4760747</v>
      </c>
      <c r="F5" s="468">
        <v>9.4308869093138889E-2</v>
      </c>
      <c r="G5" s="476">
        <v>81.168621470173207</v>
      </c>
      <c r="H5" s="476">
        <v>-0.29195404211267828</v>
      </c>
      <c r="I5" s="477">
        <v>3.1055149048208572</v>
      </c>
      <c r="J5" s="477">
        <v>8.6656556917937611E-2</v>
      </c>
      <c r="K5" s="468">
        <v>2.8705075538948178E-2</v>
      </c>
      <c r="L5" s="469">
        <v>10805333903.307581</v>
      </c>
      <c r="M5" s="469">
        <v>1206745034.364996</v>
      </c>
      <c r="N5" s="468">
        <v>0.1257210878433983</v>
      </c>
      <c r="O5" s="467">
        <v>3864933676.0527496</v>
      </c>
      <c r="P5" s="467">
        <v>303165389.78331232</v>
      </c>
      <c r="Q5" s="468">
        <v>8.5116539150514176E-2</v>
      </c>
      <c r="R5" s="250"/>
    </row>
    <row r="6" spans="1:18">
      <c r="A6" s="388"/>
      <c r="B6" s="388"/>
      <c r="C6" s="172" t="s">
        <v>13</v>
      </c>
      <c r="D6" s="467">
        <v>807232273.65366161</v>
      </c>
      <c r="E6" s="467">
        <v>83607495.913785934</v>
      </c>
      <c r="F6" s="471">
        <v>0.11553984673509986</v>
      </c>
      <c r="G6" s="478">
        <v>18.831378529825194</v>
      </c>
      <c r="H6" s="478">
        <v>0.29195404211271381</v>
      </c>
      <c r="I6" s="479">
        <v>1.8602117592255611</v>
      </c>
      <c r="J6" s="479">
        <v>0.11216079506794951</v>
      </c>
      <c r="K6" s="471">
        <v>6.4163343842780898E-2</v>
      </c>
      <c r="L6" s="472">
        <v>1501622967.8769274</v>
      </c>
      <c r="M6" s="472">
        <v>236689977.46040034</v>
      </c>
      <c r="N6" s="471">
        <v>0.18711661349148717</v>
      </c>
      <c r="O6" s="467">
        <v>611475458.2874229</v>
      </c>
      <c r="P6" s="467">
        <v>19204177.766954899</v>
      </c>
      <c r="Q6" s="471">
        <v>3.2424631074596283E-2</v>
      </c>
      <c r="R6" s="250"/>
    </row>
    <row r="7" spans="1:18">
      <c r="A7" s="388"/>
      <c r="B7" s="388" t="s">
        <v>128</v>
      </c>
      <c r="C7" s="172" t="s">
        <v>108</v>
      </c>
      <c r="D7" s="467">
        <v>2234035862.0345168</v>
      </c>
      <c r="E7" s="467">
        <v>197295081.93022752</v>
      </c>
      <c r="F7" s="468">
        <v>9.6868037335671758E-2</v>
      </c>
      <c r="G7" s="476">
        <v>80.915733041326916</v>
      </c>
      <c r="H7" s="476">
        <v>-0.25401024777097803</v>
      </c>
      <c r="I7" s="477">
        <v>3.1307216014265538</v>
      </c>
      <c r="J7" s="477">
        <v>0.10961147266109617</v>
      </c>
      <c r="K7" s="468">
        <v>3.6281852692966098E-2</v>
      </c>
      <c r="L7" s="469">
        <v>6994144331.6330538</v>
      </c>
      <c r="M7" s="469">
        <v>840926131.19032574</v>
      </c>
      <c r="N7" s="468">
        <v>0.1366644418899074</v>
      </c>
      <c r="O7" s="467">
        <v>2481540398.1700897</v>
      </c>
      <c r="P7" s="467">
        <v>195615751.55382776</v>
      </c>
      <c r="Q7" s="468">
        <v>8.5574015680432783E-2</v>
      </c>
      <c r="R7" s="250"/>
    </row>
    <row r="8" spans="1:18">
      <c r="A8" s="388"/>
      <c r="B8" s="388"/>
      <c r="C8" s="172" t="s">
        <v>13</v>
      </c>
      <c r="D8" s="467">
        <v>526905401.25904733</v>
      </c>
      <c r="E8" s="467">
        <v>54409737.371839046</v>
      </c>
      <c r="F8" s="471">
        <v>0.11515394008954855</v>
      </c>
      <c r="G8" s="478">
        <v>19.084266958670508</v>
      </c>
      <c r="H8" s="478">
        <v>0.25401024776359549</v>
      </c>
      <c r="I8" s="479">
        <v>1.878732443162703</v>
      </c>
      <c r="J8" s="479">
        <v>0.12200103373554816</v>
      </c>
      <c r="K8" s="471">
        <v>6.9447744305619813E-2</v>
      </c>
      <c r="L8" s="472">
        <v>989914271.82303441</v>
      </c>
      <c r="M8" s="472">
        <v>159866298.2542398</v>
      </c>
      <c r="N8" s="471">
        <v>0.19259886578229207</v>
      </c>
      <c r="O8" s="467">
        <v>386349694.04277849</v>
      </c>
      <c r="P8" s="467">
        <v>8515445.727645576</v>
      </c>
      <c r="Q8" s="471">
        <v>2.2537516822835134E-2</v>
      </c>
      <c r="R8" s="250"/>
    </row>
    <row r="9" spans="1:18">
      <c r="A9" s="388" t="s">
        <v>287</v>
      </c>
      <c r="B9" s="388" t="s">
        <v>126</v>
      </c>
      <c r="C9" s="172" t="s">
        <v>108</v>
      </c>
      <c r="D9" s="467">
        <v>274591985.2996757</v>
      </c>
      <c r="E9" s="467">
        <v>14969879.134322762</v>
      </c>
      <c r="F9" s="468">
        <v>5.7660263817398E-2</v>
      </c>
      <c r="G9" s="476">
        <v>80.564483813541955</v>
      </c>
      <c r="H9" s="476">
        <v>-0.71799537229988175</v>
      </c>
      <c r="I9" s="477">
        <v>3.2114667952330946</v>
      </c>
      <c r="J9" s="477">
        <v>0.18978405562586786</v>
      </c>
      <c r="K9" s="468">
        <v>6.2807406329672105E-2</v>
      </c>
      <c r="L9" s="469">
        <v>881843043.02704251</v>
      </c>
      <c r="M9" s="469">
        <v>97347406.006720543</v>
      </c>
      <c r="N9" s="468">
        <v>0.12408916176572542</v>
      </c>
      <c r="O9" s="467">
        <v>303649728.42189175</v>
      </c>
      <c r="P9" s="467">
        <v>13323579.857533336</v>
      </c>
      <c r="Q9" s="468">
        <v>4.589176663355149E-2</v>
      </c>
      <c r="R9" s="250"/>
    </row>
    <row r="10" spans="1:18">
      <c r="A10" s="388"/>
      <c r="B10" s="388"/>
      <c r="C10" s="172" t="s">
        <v>13</v>
      </c>
      <c r="D10" s="467">
        <v>66243048.082022041</v>
      </c>
      <c r="E10" s="467">
        <v>6457935.4151783139</v>
      </c>
      <c r="F10" s="471">
        <v>0.1080191226060836</v>
      </c>
      <c r="G10" s="478">
        <v>19.435516186458951</v>
      </c>
      <c r="H10" s="478">
        <v>0.71799537229939858</v>
      </c>
      <c r="I10" s="479">
        <v>1.8865974796777529</v>
      </c>
      <c r="J10" s="479">
        <v>9.9281694634527851E-2</v>
      </c>
      <c r="K10" s="471">
        <v>5.5547931409404963E-2</v>
      </c>
      <c r="L10" s="472">
        <v>124973967.55771498</v>
      </c>
      <c r="M10" s="472">
        <v>18119091.977677524</v>
      </c>
      <c r="N10" s="471">
        <v>0.16956729282891531</v>
      </c>
      <c r="O10" s="467">
        <v>47447740.644903369</v>
      </c>
      <c r="P10" s="467">
        <v>505333.50017917901</v>
      </c>
      <c r="Q10" s="471">
        <v>1.0764967774686709E-2</v>
      </c>
      <c r="R10" s="250"/>
    </row>
    <row r="11" spans="1:18">
      <c r="A11" s="388"/>
      <c r="B11" s="388" t="s">
        <v>127</v>
      </c>
      <c r="C11" s="172" t="s">
        <v>108</v>
      </c>
      <c r="D11" s="467">
        <v>3468335622.0278702</v>
      </c>
      <c r="E11" s="467">
        <v>298723793.54503727</v>
      </c>
      <c r="F11" s="468">
        <v>9.424617578109698E-2</v>
      </c>
      <c r="G11" s="476">
        <v>81.128016999883911</v>
      </c>
      <c r="H11" s="476">
        <v>-0.29527971672538911</v>
      </c>
      <c r="I11" s="477">
        <v>3.0955264608401127</v>
      </c>
      <c r="J11" s="477">
        <v>8.5827928782463925E-2</v>
      </c>
      <c r="K11" s="468">
        <v>2.8517118199139272E-2</v>
      </c>
      <c r="L11" s="469">
        <v>10736324693.061625</v>
      </c>
      <c r="M11" s="469">
        <v>1196748625.6842823</v>
      </c>
      <c r="N11" s="468">
        <v>0.12545092331480273</v>
      </c>
      <c r="O11" s="467">
        <v>3839347448.5367141</v>
      </c>
      <c r="P11" s="467">
        <v>301250316.11325932</v>
      </c>
      <c r="Q11" s="468">
        <v>8.5144727473017379E-2</v>
      </c>
      <c r="R11" s="250"/>
    </row>
    <row r="12" spans="1:18">
      <c r="A12" s="388"/>
      <c r="B12" s="388"/>
      <c r="C12" s="172" t="s">
        <v>13</v>
      </c>
      <c r="D12" s="467">
        <v>806803534.93288887</v>
      </c>
      <c r="E12" s="467">
        <v>83657447.318935871</v>
      </c>
      <c r="F12" s="471">
        <v>0.1156854040308324</v>
      </c>
      <c r="G12" s="478">
        <v>18.871983000114593</v>
      </c>
      <c r="H12" s="478">
        <v>0.29527971672547082</v>
      </c>
      <c r="I12" s="479">
        <v>1.8571347352344894</v>
      </c>
      <c r="J12" s="479">
        <v>0.11249606498440645</v>
      </c>
      <c r="K12" s="471">
        <v>6.4481010826316743E-2</v>
      </c>
      <c r="L12" s="472">
        <v>1498342869.2338407</v>
      </c>
      <c r="M12" s="472">
        <v>236714240.54248381</v>
      </c>
      <c r="N12" s="471">
        <v>0.18762592664690811</v>
      </c>
      <c r="O12" s="467">
        <v>610453821.06256628</v>
      </c>
      <c r="P12" s="467">
        <v>19366332.188643575</v>
      </c>
      <c r="Q12" s="471">
        <v>3.2763901373616046E-2</v>
      </c>
      <c r="R12" s="250"/>
    </row>
    <row r="13" spans="1:18">
      <c r="A13" s="388"/>
      <c r="B13" s="388" t="s">
        <v>128</v>
      </c>
      <c r="C13" s="172" t="s">
        <v>108</v>
      </c>
      <c r="D13" s="467">
        <v>2226807574.6031795</v>
      </c>
      <c r="E13" s="467">
        <v>196180108.70996141</v>
      </c>
      <c r="F13" s="468">
        <v>9.6610585646573585E-2</v>
      </c>
      <c r="G13" s="476">
        <v>80.873152967667011</v>
      </c>
      <c r="H13" s="476">
        <v>-0.26033476321153159</v>
      </c>
      <c r="I13" s="477">
        <v>3.1202796249725542</v>
      </c>
      <c r="J13" s="477">
        <v>0.10811708833753153</v>
      </c>
      <c r="K13" s="468">
        <v>3.5893510732761577E-2</v>
      </c>
      <c r="L13" s="469">
        <v>6948262303.7688522</v>
      </c>
      <c r="M13" s="469">
        <v>831682325.14318848</v>
      </c>
      <c r="N13" s="468">
        <v>0.13597178947213887</v>
      </c>
      <c r="O13" s="467">
        <v>2464906682.495461</v>
      </c>
      <c r="P13" s="467">
        <v>193494261.96231222</v>
      </c>
      <c r="Q13" s="468">
        <v>8.5186758781963079E-2</v>
      </c>
      <c r="R13" s="250"/>
    </row>
    <row r="14" spans="1:18">
      <c r="A14" s="388"/>
      <c r="B14" s="388"/>
      <c r="C14" s="172" t="s">
        <v>13</v>
      </c>
      <c r="D14" s="467">
        <v>526649528.14313805</v>
      </c>
      <c r="E14" s="467">
        <v>54454149.012181163</v>
      </c>
      <c r="F14" s="471">
        <v>0.11532122383831939</v>
      </c>
      <c r="G14" s="478">
        <v>19.126847032330392</v>
      </c>
      <c r="H14" s="478">
        <v>0.26033476320419879</v>
      </c>
      <c r="I14" s="479">
        <v>1.8758203314967647</v>
      </c>
      <c r="J14" s="479">
        <v>0.12236611651808871</v>
      </c>
      <c r="K14" s="471">
        <v>6.978574944973788E-2</v>
      </c>
      <c r="L14" s="472">
        <v>987899892.46407592</v>
      </c>
      <c r="M14" s="472">
        <v>159926914.63344562</v>
      </c>
      <c r="N14" s="471">
        <v>0.19315475132107535</v>
      </c>
      <c r="O14" s="467">
        <v>385751774.40071833</v>
      </c>
      <c r="P14" s="467">
        <v>8658761.8254295588</v>
      </c>
      <c r="Q14" s="471">
        <v>2.2961872897872344E-2</v>
      </c>
      <c r="R14" s="250"/>
    </row>
    <row r="15" spans="1:18">
      <c r="A15" s="388" t="s">
        <v>61</v>
      </c>
      <c r="B15" s="388" t="s">
        <v>126</v>
      </c>
      <c r="C15" s="172" t="s">
        <v>108</v>
      </c>
      <c r="D15" s="467">
        <v>154562352.22966042</v>
      </c>
      <c r="E15" s="467">
        <v>4917067.0241189003</v>
      </c>
      <c r="F15" s="468">
        <v>3.2858148637059874E-2</v>
      </c>
      <c r="G15" s="476">
        <v>82.794069009406286</v>
      </c>
      <c r="H15" s="476">
        <v>-0.92485436288534117</v>
      </c>
      <c r="I15" s="477">
        <v>3.5154272201508578</v>
      </c>
      <c r="J15" s="477">
        <v>0.2210427915577009</v>
      </c>
      <c r="K15" s="468">
        <v>6.7096842019768663E-2</v>
      </c>
      <c r="L15" s="469">
        <v>543352700.23869288</v>
      </c>
      <c r="M15" s="469">
        <v>50363602.845174968</v>
      </c>
      <c r="N15" s="468">
        <v>0.1021596686649914</v>
      </c>
      <c r="O15" s="467">
        <v>208369173.80620232</v>
      </c>
      <c r="P15" s="467">
        <v>6337060.5900107324</v>
      </c>
      <c r="Q15" s="468">
        <v>3.1366600532607099E-2</v>
      </c>
      <c r="R15" s="250"/>
    </row>
    <row r="16" spans="1:18">
      <c r="A16" s="388"/>
      <c r="B16" s="388"/>
      <c r="C16" s="172" t="s">
        <v>13</v>
      </c>
      <c r="D16" s="467">
        <v>32120527.448714457</v>
      </c>
      <c r="E16" s="467">
        <v>3018548.3827354088</v>
      </c>
      <c r="F16" s="471">
        <v>0.10372313085278</v>
      </c>
      <c r="G16" s="478">
        <v>17.205930990593831</v>
      </c>
      <c r="H16" s="478">
        <v>0.92485436288519551</v>
      </c>
      <c r="I16" s="479">
        <v>1.9654627725794696</v>
      </c>
      <c r="J16" s="479">
        <v>6.8875427713393611E-2</v>
      </c>
      <c r="K16" s="471">
        <v>3.6315452541552801E-2</v>
      </c>
      <c r="L16" s="472">
        <v>63131700.936065271</v>
      </c>
      <c r="M16" s="472">
        <v>7937255.7289719433</v>
      </c>
      <c r="N16" s="471">
        <v>0.14380533583027816</v>
      </c>
      <c r="O16" s="467">
        <v>29603925.914834093</v>
      </c>
      <c r="P16" s="467">
        <v>-839928.40293739736</v>
      </c>
      <c r="Q16" s="471">
        <v>-2.7589423933325426E-2</v>
      </c>
      <c r="R16" s="250"/>
    </row>
    <row r="17" spans="1:18">
      <c r="A17" s="388"/>
      <c r="B17" s="388" t="s">
        <v>127</v>
      </c>
      <c r="C17" s="172" t="s">
        <v>108</v>
      </c>
      <c r="D17" s="467">
        <v>1952978081.9909501</v>
      </c>
      <c r="E17" s="467">
        <v>130795777.11338449</v>
      </c>
      <c r="F17" s="468">
        <v>7.1779742764087912E-2</v>
      </c>
      <c r="G17" s="476">
        <v>83.396768186529513</v>
      </c>
      <c r="H17" s="476">
        <v>-0.35874434781324283</v>
      </c>
      <c r="I17" s="477">
        <v>3.3903644276760989</v>
      </c>
      <c r="J17" s="477">
        <v>0.10134406055823808</v>
      </c>
      <c r="K17" s="468">
        <v>3.0812840677859644E-2</v>
      </c>
      <c r="L17" s="469">
        <v>6621307417.213213</v>
      </c>
      <c r="M17" s="469">
        <v>628112703.86913204</v>
      </c>
      <c r="N17" s="468">
        <v>0.10480432121963511</v>
      </c>
      <c r="O17" s="467">
        <v>2613043516.0239034</v>
      </c>
      <c r="P17" s="467">
        <v>180175013.21894026</v>
      </c>
      <c r="Q17" s="468">
        <v>7.4058673130589836E-2</v>
      </c>
      <c r="R17" s="250"/>
    </row>
    <row r="18" spans="1:18">
      <c r="A18" s="388"/>
      <c r="B18" s="388"/>
      <c r="C18" s="172" t="s">
        <v>13</v>
      </c>
      <c r="D18" s="467">
        <v>388813002.31436324</v>
      </c>
      <c r="E18" s="467">
        <v>35398442.292503715</v>
      </c>
      <c r="F18" s="471">
        <v>0.10016124488564998</v>
      </c>
      <c r="G18" s="478">
        <v>16.603231813468849</v>
      </c>
      <c r="H18" s="478">
        <v>0.35874434780938458</v>
      </c>
      <c r="I18" s="479">
        <v>1.9516215076738479</v>
      </c>
      <c r="J18" s="479">
        <v>7.1792801357488889E-2</v>
      </c>
      <c r="K18" s="471">
        <v>3.8191140031142164E-2</v>
      </c>
      <c r="L18" s="472">
        <v>758815817.77995288</v>
      </c>
      <c r="M18" s="472">
        <v>94456982.620695472</v>
      </c>
      <c r="N18" s="471">
        <v>0.14217765704591348</v>
      </c>
      <c r="O18" s="467">
        <v>389651181.30851883</v>
      </c>
      <c r="P18" s="467">
        <v>1641231.786169529</v>
      </c>
      <c r="Q18" s="471">
        <v>4.2298703633500368E-3</v>
      </c>
      <c r="R18" s="250"/>
    </row>
    <row r="19" spans="1:18">
      <c r="A19" s="388"/>
      <c r="B19" s="388" t="s">
        <v>128</v>
      </c>
      <c r="C19" s="172" t="s">
        <v>108</v>
      </c>
      <c r="D19" s="467">
        <v>1252994438.3076861</v>
      </c>
      <c r="E19" s="467">
        <v>86491045.4486444</v>
      </c>
      <c r="F19" s="468">
        <v>7.4145558408243592E-2</v>
      </c>
      <c r="G19" s="476">
        <v>83.178460203464255</v>
      </c>
      <c r="H19" s="476">
        <v>-0.40536574510963419</v>
      </c>
      <c r="I19" s="477">
        <v>3.4131783000911216</v>
      </c>
      <c r="J19" s="477">
        <v>0.12322423959415119</v>
      </c>
      <c r="K19" s="468">
        <v>3.7454699162436725E-2</v>
      </c>
      <c r="L19" s="469">
        <v>4276693426.9666576</v>
      </c>
      <c r="M19" s="469">
        <v>438950853.04656076</v>
      </c>
      <c r="N19" s="468">
        <v>0.11437735715509194</v>
      </c>
      <c r="O19" s="467">
        <v>1675408245.6444087</v>
      </c>
      <c r="P19" s="467">
        <v>113832450.41011095</v>
      </c>
      <c r="Q19" s="468">
        <v>7.2895885526345267E-2</v>
      </c>
      <c r="R19" s="250"/>
    </row>
    <row r="20" spans="1:18">
      <c r="A20" s="388"/>
      <c r="B20" s="388"/>
      <c r="C20" s="172" t="s">
        <v>13</v>
      </c>
      <c r="D20" s="467">
        <v>253398485.10387036</v>
      </c>
      <c r="E20" s="467">
        <v>24292883.494595647</v>
      </c>
      <c r="F20" s="471">
        <v>0.10603356410300976</v>
      </c>
      <c r="G20" s="478">
        <v>16.821539796535518</v>
      </c>
      <c r="H20" s="478">
        <v>0.40536574510957024</v>
      </c>
      <c r="I20" s="479">
        <v>1.9633968465831189</v>
      </c>
      <c r="J20" s="479">
        <v>7.9490938366450381E-2</v>
      </c>
      <c r="K20" s="471">
        <v>4.2194749758865405E-2</v>
      </c>
      <c r="L20" s="472">
        <v>497521786.58187848</v>
      </c>
      <c r="M20" s="472">
        <v>65908390.104631603</v>
      </c>
      <c r="N20" s="471">
        <v>0.15270237356524233</v>
      </c>
      <c r="O20" s="467">
        <v>242364894.14289075</v>
      </c>
      <c r="P20" s="467">
        <v>-2799624.7996847332</v>
      </c>
      <c r="Q20" s="471">
        <v>-1.141937182329587E-2</v>
      </c>
      <c r="R20" s="250"/>
    </row>
    <row r="21" spans="1:18">
      <c r="A21" s="388" t="s">
        <v>62</v>
      </c>
      <c r="B21" s="388" t="s">
        <v>126</v>
      </c>
      <c r="C21" s="172" t="s">
        <v>108</v>
      </c>
      <c r="D21" s="467">
        <v>1121163.5875839593</v>
      </c>
      <c r="E21" s="467">
        <v>289410.86703730305</v>
      </c>
      <c r="F21" s="468">
        <v>0.34795301522680006</v>
      </c>
      <c r="G21" s="476">
        <v>96.822962305085127</v>
      </c>
      <c r="H21" s="476">
        <v>1.2087703474895335</v>
      </c>
      <c r="I21" s="477">
        <v>6.5326345144564026</v>
      </c>
      <c r="J21" s="477">
        <v>0.47357920807730025</v>
      </c>
      <c r="K21" s="468">
        <v>7.8160568625063709E-2</v>
      </c>
      <c r="L21" s="469">
        <v>7324151.9486027369</v>
      </c>
      <c r="M21" s="469">
        <v>2284516.2135792645</v>
      </c>
      <c r="N21" s="468">
        <v>0.45330978937679595</v>
      </c>
      <c r="O21" s="467">
        <v>2458586.861802578</v>
      </c>
      <c r="P21" s="467">
        <v>499875.94929502509</v>
      </c>
      <c r="Q21" s="468">
        <v>0.25520659843319149</v>
      </c>
      <c r="R21" s="250"/>
    </row>
    <row r="22" spans="1:18">
      <c r="A22" s="388"/>
      <c r="B22" s="388"/>
      <c r="C22" s="172" t="s">
        <v>13</v>
      </c>
      <c r="D22" s="467">
        <v>36788.576749971857</v>
      </c>
      <c r="E22" s="467">
        <v>-1363.7905542781664</v>
      </c>
      <c r="F22" s="471">
        <v>-3.5745896012231083E-2</v>
      </c>
      <c r="G22" s="478">
        <v>3.1770376949148953</v>
      </c>
      <c r="H22" s="478">
        <v>-1.208770347489494</v>
      </c>
      <c r="I22" s="479">
        <v>7.8854737751026489</v>
      </c>
      <c r="J22" s="479">
        <v>0.94348797873074908</v>
      </c>
      <c r="K22" s="471">
        <v>0.13591038737414957</v>
      </c>
      <c r="L22" s="472">
        <v>290095.35718525411</v>
      </c>
      <c r="M22" s="472">
        <v>25242.165261186776</v>
      </c>
      <c r="N22" s="471">
        <v>9.5306252787860049E-2</v>
      </c>
      <c r="O22" s="467">
        <v>82274.602599978447</v>
      </c>
      <c r="P22" s="467">
        <v>-11815.357910437539</v>
      </c>
      <c r="Q22" s="471">
        <v>-0.12557511817777359</v>
      </c>
      <c r="R22" s="250"/>
    </row>
    <row r="23" spans="1:18">
      <c r="A23" s="388"/>
      <c r="B23" s="388" t="s">
        <v>127</v>
      </c>
      <c r="C23" s="172" t="s">
        <v>108</v>
      </c>
      <c r="D23" s="467">
        <v>11066098.612375408</v>
      </c>
      <c r="E23" s="467">
        <v>1135277.9310554285</v>
      </c>
      <c r="F23" s="468">
        <v>0.11431864167992711</v>
      </c>
      <c r="G23" s="476">
        <v>96.27016278397474</v>
      </c>
      <c r="H23" s="476">
        <v>0.86874704780183265</v>
      </c>
      <c r="I23" s="477">
        <v>6.2360921100759423</v>
      </c>
      <c r="J23" s="477">
        <v>0.29370290993166481</v>
      </c>
      <c r="K23" s="468">
        <v>4.9425054475485029E-2</v>
      </c>
      <c r="L23" s="469">
        <v>69009210.245956615</v>
      </c>
      <c r="M23" s="469">
        <v>9996408.680711329</v>
      </c>
      <c r="N23" s="468">
        <v>0.16939390124800591</v>
      </c>
      <c r="O23" s="467">
        <v>25586227.516036529</v>
      </c>
      <c r="P23" s="467">
        <v>1915073.6700541377</v>
      </c>
      <c r="Q23" s="468">
        <v>8.090326658829837E-2</v>
      </c>
      <c r="R23" s="250"/>
    </row>
    <row r="24" spans="1:18">
      <c r="A24" s="388"/>
      <c r="B24" s="388"/>
      <c r="C24" s="172" t="s">
        <v>13</v>
      </c>
      <c r="D24" s="467">
        <v>428738.72077334701</v>
      </c>
      <c r="E24" s="467">
        <v>-49951.405149916303</v>
      </c>
      <c r="F24" s="471">
        <v>-0.10435018907810893</v>
      </c>
      <c r="G24" s="478">
        <v>3.7298372160252535</v>
      </c>
      <c r="H24" s="478">
        <v>-0.86874704780178824</v>
      </c>
      <c r="I24" s="479">
        <v>7.6505771094586361</v>
      </c>
      <c r="J24" s="479">
        <v>0.74765276190222707</v>
      </c>
      <c r="K24" s="471">
        <v>0.10830956914179297</v>
      </c>
      <c r="L24" s="472">
        <v>3280098.6430871463</v>
      </c>
      <c r="M24" s="472">
        <v>-24263.082083391491</v>
      </c>
      <c r="N24" s="471">
        <v>-7.3427439552306503E-3</v>
      </c>
      <c r="O24" s="467">
        <v>1021637.2248564832</v>
      </c>
      <c r="P24" s="467">
        <v>-162154.42168875865</v>
      </c>
      <c r="Q24" s="471">
        <v>-0.13697885279220162</v>
      </c>
      <c r="R24" s="250"/>
    </row>
    <row r="25" spans="1:18">
      <c r="A25" s="388"/>
      <c r="B25" s="388" t="s">
        <v>128</v>
      </c>
      <c r="C25" s="172" t="s">
        <v>108</v>
      </c>
      <c r="D25" s="467">
        <v>7228287.431339046</v>
      </c>
      <c r="E25" s="467">
        <v>1114973.2202754151</v>
      </c>
      <c r="F25" s="468">
        <v>0.18238441241210557</v>
      </c>
      <c r="G25" s="476">
        <v>96.581138067601941</v>
      </c>
      <c r="H25" s="476">
        <v>1.2631388877542093</v>
      </c>
      <c r="I25" s="477">
        <v>6.3475654918289592</v>
      </c>
      <c r="J25" s="477">
        <v>0.35438069024244001</v>
      </c>
      <c r="K25" s="468">
        <v>5.913061285022083E-2</v>
      </c>
      <c r="L25" s="469">
        <v>45882027.864188716</v>
      </c>
      <c r="M25" s="469">
        <v>9243806.0471192822</v>
      </c>
      <c r="N25" s="468">
        <v>0.25229952734258165</v>
      </c>
      <c r="O25" s="467">
        <v>16633715.674628813</v>
      </c>
      <c r="P25" s="467">
        <v>2121489.5915157236</v>
      </c>
      <c r="Q25" s="468">
        <v>0.14618636585219408</v>
      </c>
      <c r="R25" s="250"/>
    </row>
    <row r="26" spans="1:18">
      <c r="A26" s="388"/>
      <c r="B26" s="388"/>
      <c r="C26" s="172" t="s">
        <v>13</v>
      </c>
      <c r="D26" s="467">
        <v>255873.11590943602</v>
      </c>
      <c r="E26" s="467">
        <v>-44411.640341506631</v>
      </c>
      <c r="F26" s="471">
        <v>-0.14789841780843715</v>
      </c>
      <c r="G26" s="478">
        <v>3.4188619323981064</v>
      </c>
      <c r="H26" s="478">
        <v>-1.2631388877541112</v>
      </c>
      <c r="I26" s="479">
        <v>7.8725713398987684</v>
      </c>
      <c r="J26" s="479">
        <v>0.96247785373566153</v>
      </c>
      <c r="K26" s="471">
        <v>0.13928579340683944</v>
      </c>
      <c r="L26" s="472">
        <v>2014379.3589592215</v>
      </c>
      <c r="M26" s="472">
        <v>-60616.379204493714</v>
      </c>
      <c r="N26" s="471">
        <v>-2.9212772869662222E-2</v>
      </c>
      <c r="O26" s="467">
        <v>597919.64206018066</v>
      </c>
      <c r="P26" s="467">
        <v>-143316.09778414317</v>
      </c>
      <c r="Q26" s="471">
        <v>-0.19334752775715155</v>
      </c>
      <c r="R26" s="250"/>
    </row>
    <row r="27" spans="1:18">
      <c r="A27" s="388" t="s">
        <v>104</v>
      </c>
      <c r="B27" s="388" t="s">
        <v>126</v>
      </c>
      <c r="C27" s="172" t="s">
        <v>108</v>
      </c>
      <c r="D27" s="467">
        <v>120029633.07001534</v>
      </c>
      <c r="E27" s="467">
        <v>10052812.110203743</v>
      </c>
      <c r="F27" s="468">
        <v>9.1408462460260631E-2</v>
      </c>
      <c r="G27" s="476">
        <v>77.864389297488032</v>
      </c>
      <c r="H27" s="476">
        <v>-0.32191561303588401</v>
      </c>
      <c r="I27" s="477">
        <v>2.8200564654805116</v>
      </c>
      <c r="J27" s="477">
        <v>0.16943847995673966</v>
      </c>
      <c r="K27" s="468">
        <v>6.3924141797165837E-2</v>
      </c>
      <c r="L27" s="469">
        <v>338490342.78835016</v>
      </c>
      <c r="M27" s="469">
        <v>46983803.161545813</v>
      </c>
      <c r="N27" s="468">
        <v>0.16117581177319701</v>
      </c>
      <c r="O27" s="467">
        <v>95280554.615689486</v>
      </c>
      <c r="P27" s="467">
        <v>6986519.2675227672</v>
      </c>
      <c r="Q27" s="468">
        <v>7.9127873587078387E-2</v>
      </c>
      <c r="R27" s="250"/>
    </row>
    <row r="28" spans="1:18">
      <c r="A28" s="388"/>
      <c r="B28" s="388"/>
      <c r="C28" s="172" t="s">
        <v>13</v>
      </c>
      <c r="D28" s="467">
        <v>34122520.633307546</v>
      </c>
      <c r="E28" s="467">
        <v>3439387.0324428715</v>
      </c>
      <c r="F28" s="471">
        <v>0.11209373453127183</v>
      </c>
      <c r="G28" s="478">
        <v>22.135610702513723</v>
      </c>
      <c r="H28" s="478">
        <v>0.32191561303478267</v>
      </c>
      <c r="I28" s="479">
        <v>1.8123592710581997</v>
      </c>
      <c r="J28" s="479">
        <v>0.12868409482103638</v>
      </c>
      <c r="K28" s="471">
        <v>7.6430475805096668E-2</v>
      </c>
      <c r="L28" s="472">
        <v>61842266.621649645</v>
      </c>
      <c r="M28" s="472">
        <v>10181836.248705387</v>
      </c>
      <c r="N28" s="471">
        <v>0.19709158780136385</v>
      </c>
      <c r="O28" s="467">
        <v>17843814.73006928</v>
      </c>
      <c r="P28" s="467">
        <v>1345261.903116582</v>
      </c>
      <c r="Q28" s="471">
        <v>8.1538175937401494E-2</v>
      </c>
      <c r="R28" s="250"/>
    </row>
    <row r="29" spans="1:18">
      <c r="A29" s="388"/>
      <c r="B29" s="388" t="s">
        <v>127</v>
      </c>
      <c r="C29" s="172" t="s">
        <v>108</v>
      </c>
      <c r="D29" s="467">
        <v>1515357540.0369051</v>
      </c>
      <c r="E29" s="467">
        <v>167928016.43163323</v>
      </c>
      <c r="F29" s="468">
        <v>0.12462842285236106</v>
      </c>
      <c r="G29" s="476">
        <v>78.379964863520556</v>
      </c>
      <c r="H29" s="476">
        <v>-8.847714229065673E-2</v>
      </c>
      <c r="I29" s="477">
        <v>2.7155421523478824</v>
      </c>
      <c r="J29" s="477">
        <v>8.3581599380094573E-2</v>
      </c>
      <c r="K29" s="468">
        <v>3.1756402764413889E-2</v>
      </c>
      <c r="L29" s="469">
        <v>4115017275.8484097</v>
      </c>
      <c r="M29" s="469">
        <v>568635921.81515551</v>
      </c>
      <c r="N29" s="468">
        <v>0.16034257600876825</v>
      </c>
      <c r="O29" s="467">
        <v>1226303932.5128088</v>
      </c>
      <c r="P29" s="467">
        <v>121075302.89432073</v>
      </c>
      <c r="Q29" s="468">
        <v>0.10954774392345817</v>
      </c>
      <c r="R29" s="250"/>
    </row>
    <row r="30" spans="1:18">
      <c r="A30" s="388"/>
      <c r="B30" s="388"/>
      <c r="C30" s="172" t="s">
        <v>13</v>
      </c>
      <c r="D30" s="467">
        <v>417990532.61852491</v>
      </c>
      <c r="E30" s="467">
        <v>48259005.026432276</v>
      </c>
      <c r="F30" s="471">
        <v>0.1305244520009507</v>
      </c>
      <c r="G30" s="478">
        <v>21.620035136477654</v>
      </c>
      <c r="H30" s="478">
        <v>8.8477142295520395E-2</v>
      </c>
      <c r="I30" s="479">
        <v>1.7692435443958001</v>
      </c>
      <c r="J30" s="479">
        <v>0.15382871239088991</v>
      </c>
      <c r="K30" s="471">
        <v>9.5225516903278212E-2</v>
      </c>
      <c r="L30" s="472">
        <v>739527051.45388734</v>
      </c>
      <c r="M30" s="472">
        <v>142257257.92178822</v>
      </c>
      <c r="N30" s="471">
        <v>0.23817922731453667</v>
      </c>
      <c r="O30" s="467">
        <v>220802639.75404757</v>
      </c>
      <c r="P30" s="467">
        <v>17725100.402474165</v>
      </c>
      <c r="Q30" s="471">
        <v>8.7282426501081367E-2</v>
      </c>
      <c r="R30" s="250"/>
    </row>
    <row r="31" spans="1:18">
      <c r="A31" s="388"/>
      <c r="B31" s="388" t="s">
        <v>128</v>
      </c>
      <c r="C31" s="172" t="s">
        <v>108</v>
      </c>
      <c r="D31" s="467">
        <v>973813136.29549193</v>
      </c>
      <c r="E31" s="467">
        <v>109689063.26130891</v>
      </c>
      <c r="F31" s="468">
        <v>0.12693670583225358</v>
      </c>
      <c r="G31" s="476">
        <v>78.088453860884371</v>
      </c>
      <c r="H31" s="476">
        <v>4.3542067155172504E-2</v>
      </c>
      <c r="I31" s="477">
        <v>2.7434101854131825</v>
      </c>
      <c r="J31" s="477">
        <v>0.1062455978049166</v>
      </c>
      <c r="K31" s="468">
        <v>4.0287814535411436E-2</v>
      </c>
      <c r="L31" s="469">
        <v>2671568876.8022084</v>
      </c>
      <c r="M31" s="469">
        <v>392731472.09664202</v>
      </c>
      <c r="N31" s="468">
        <v>0.17233852282997095</v>
      </c>
      <c r="O31" s="467">
        <v>789498436.85105217</v>
      </c>
      <c r="P31" s="467">
        <v>79661811.552200556</v>
      </c>
      <c r="Q31" s="468">
        <v>0.11222555826654022</v>
      </c>
      <c r="R31" s="250"/>
    </row>
    <row r="32" spans="1:18">
      <c r="A32" s="388"/>
      <c r="B32" s="388"/>
      <c r="C32" s="172" t="s">
        <v>13</v>
      </c>
      <c r="D32" s="467">
        <v>273251043.03926748</v>
      </c>
      <c r="E32" s="467">
        <v>30161265.51758498</v>
      </c>
      <c r="F32" s="471">
        <v>0.12407459427163585</v>
      </c>
      <c r="G32" s="478">
        <v>21.911546139110289</v>
      </c>
      <c r="H32" s="478">
        <v>-4.3542067171490118E-2</v>
      </c>
      <c r="I32" s="479">
        <v>1.7946065289555995</v>
      </c>
      <c r="J32" s="479">
        <v>0.16409953933926302</v>
      </c>
      <c r="K32" s="471">
        <v>0.10064326027690085</v>
      </c>
      <c r="L32" s="472">
        <v>490378105.8821969</v>
      </c>
      <c r="M32" s="472">
        <v>94018524.528813422</v>
      </c>
      <c r="N32" s="471">
        <v>0.23720512623356782</v>
      </c>
      <c r="O32" s="467">
        <v>143386880.25782743</v>
      </c>
      <c r="P32" s="467">
        <v>11458386.625114173</v>
      </c>
      <c r="Q32" s="471">
        <v>8.685300885049238E-2</v>
      </c>
      <c r="R32" s="250"/>
    </row>
    <row r="33" spans="4:18">
      <c r="D33" s="261"/>
      <c r="E33" s="261"/>
      <c r="F33" s="261"/>
      <c r="G33" s="261"/>
      <c r="H33" s="261"/>
      <c r="I33" s="261"/>
      <c r="J33" s="261"/>
      <c r="K33" s="261"/>
      <c r="L33" s="261"/>
      <c r="M33" s="261"/>
      <c r="N33" s="261"/>
      <c r="O33" s="261"/>
      <c r="P33" s="261"/>
      <c r="Q33" s="261"/>
      <c r="R33" s="250"/>
    </row>
    <row r="34" spans="4:18">
      <c r="R34" s="250"/>
    </row>
    <row r="35" spans="4:18">
      <c r="R35" s="250"/>
    </row>
    <row r="36" spans="4:18">
      <c r="R36" s="250"/>
    </row>
    <row r="37" spans="4:18">
      <c r="R37" s="250"/>
    </row>
    <row r="38" spans="4:18">
      <c r="R38" s="265"/>
    </row>
    <row r="39" spans="4:18">
      <c r="R39" s="250"/>
    </row>
  </sheetData>
  <mergeCells count="28">
    <mergeCell ref="A27:A32"/>
    <mergeCell ref="B27:B28"/>
    <mergeCell ref="B29:B30"/>
    <mergeCell ref="B31:B32"/>
    <mergeCell ref="A21:A26"/>
    <mergeCell ref="B21:B22"/>
    <mergeCell ref="B23:B24"/>
    <mergeCell ref="B25:B26"/>
    <mergeCell ref="A9:A14"/>
    <mergeCell ref="B9:B10"/>
    <mergeCell ref="B11:B12"/>
    <mergeCell ref="B13:B14"/>
    <mergeCell ref="A15:A20"/>
    <mergeCell ref="B15:B16"/>
    <mergeCell ref="B17:B18"/>
    <mergeCell ref="B19:B20"/>
    <mergeCell ref="L1:N1"/>
    <mergeCell ref="O1:Q1"/>
    <mergeCell ref="A3:A8"/>
    <mergeCell ref="B3:B4"/>
    <mergeCell ref="B5:B6"/>
    <mergeCell ref="B7:B8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CFF66"/>
  </sheetPr>
  <dimension ref="A1:R86"/>
  <sheetViews>
    <sheetView zoomScale="85" zoomScaleNormal="85" workbookViewId="0">
      <selection activeCell="C4" sqref="C4:H219"/>
    </sheetView>
  </sheetViews>
  <sheetFormatPr defaultColWidth="9.21875" defaultRowHeight="14.4"/>
  <cols>
    <col min="1" max="1" width="23" style="246" customWidth="1"/>
    <col min="2" max="2" width="12.44140625" customWidth="1"/>
    <col min="3" max="3" width="16.77734375" bestFit="1" customWidth="1"/>
    <col min="4" max="4" width="13.5546875" bestFit="1" customWidth="1"/>
    <col min="5" max="5" width="11.77734375" bestFit="1" customWidth="1"/>
    <col min="6" max="6" width="9.21875" bestFit="1" customWidth="1"/>
    <col min="7" max="7" width="7.77734375" bestFit="1" customWidth="1"/>
    <col min="8" max="8" width="7.5546875" bestFit="1" customWidth="1"/>
    <col min="9" max="9" width="7.77734375" bestFit="1" customWidth="1"/>
    <col min="10" max="10" width="7.5546875" bestFit="1" customWidth="1"/>
    <col min="11" max="11" width="9.21875" bestFit="1" customWidth="1"/>
    <col min="12" max="12" width="14.77734375" bestFit="1" customWidth="1"/>
    <col min="13" max="13" width="16.44140625" bestFit="1" customWidth="1"/>
    <col min="14" max="14" width="9.21875" bestFit="1" customWidth="1"/>
    <col min="15" max="15" width="12.77734375" bestFit="1" customWidth="1"/>
    <col min="16" max="16" width="15.44140625" bestFit="1" customWidth="1"/>
    <col min="17" max="17" width="9.21875" bestFit="1" customWidth="1"/>
  </cols>
  <sheetData>
    <row r="1" spans="1:18">
      <c r="A1" s="386" t="s">
        <v>0</v>
      </c>
      <c r="B1" s="386" t="s">
        <v>1</v>
      </c>
      <c r="C1" s="386" t="s">
        <v>109</v>
      </c>
      <c r="D1" s="386" t="s">
        <v>3</v>
      </c>
      <c r="E1" s="386"/>
      <c r="F1" s="386"/>
      <c r="G1" s="386" t="s">
        <v>4</v>
      </c>
      <c r="H1" s="386"/>
      <c r="I1" s="386" t="s">
        <v>5</v>
      </c>
      <c r="J1" s="386"/>
      <c r="K1" s="386"/>
      <c r="L1" s="386" t="s">
        <v>6</v>
      </c>
      <c r="M1" s="386"/>
      <c r="N1" s="386"/>
      <c r="O1" s="386" t="s">
        <v>7</v>
      </c>
      <c r="P1" s="386"/>
      <c r="Q1" s="386"/>
    </row>
    <row r="2" spans="1:18" ht="28.8">
      <c r="A2" s="391"/>
      <c r="B2" s="387"/>
      <c r="C2" s="387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18">
      <c r="A3" s="390" t="s">
        <v>286</v>
      </c>
      <c r="B3" s="388" t="s">
        <v>126</v>
      </c>
      <c r="C3" s="172" t="s">
        <v>130</v>
      </c>
      <c r="D3" s="467">
        <v>160205621.91802648</v>
      </c>
      <c r="E3" s="467">
        <v>-1208786.4182549715</v>
      </c>
      <c r="F3" s="468">
        <v>-7.4887144878458172E-3</v>
      </c>
      <c r="G3" s="476">
        <v>46.844709888491124</v>
      </c>
      <c r="H3" s="476">
        <v>-3.5536471220390098</v>
      </c>
      <c r="I3" s="477">
        <v>3.1634647545208594</v>
      </c>
      <c r="J3" s="477">
        <v>0.20009447667900782</v>
      </c>
      <c r="K3" s="468">
        <v>6.7522603629787237E-2</v>
      </c>
      <c r="L3" s="469">
        <v>506804838.41377127</v>
      </c>
      <c r="M3" s="469">
        <v>28474178.334606826</v>
      </c>
      <c r="N3" s="468">
        <v>5.9528231641882014E-2</v>
      </c>
      <c r="O3" s="467">
        <v>239213536.11475539</v>
      </c>
      <c r="P3" s="467">
        <v>-1521252.536121726</v>
      </c>
      <c r="Q3" s="468">
        <v>-6.3192052326425706E-3</v>
      </c>
      <c r="R3" s="250"/>
    </row>
    <row r="4" spans="1:18">
      <c r="A4" s="390"/>
      <c r="B4" s="388"/>
      <c r="C4" s="172" t="s">
        <v>131</v>
      </c>
      <c r="D4" s="467">
        <v>114748732.49278407</v>
      </c>
      <c r="E4" s="467">
        <v>14179998.702951819</v>
      </c>
      <c r="F4" s="471">
        <v>0.14099808328685004</v>
      </c>
      <c r="G4" s="478">
        <v>33.552949137122027</v>
      </c>
      <c r="H4" s="478">
        <v>2.1524130766886067</v>
      </c>
      <c r="I4" s="479">
        <v>2.5358762013074809</v>
      </c>
      <c r="J4" s="479">
        <v>0.12407943066581462</v>
      </c>
      <c r="K4" s="471">
        <v>5.1446884818907392E-2</v>
      </c>
      <c r="L4" s="472">
        <v>290988579.85864955</v>
      </c>
      <c r="M4" s="472">
        <v>48437232.476810724</v>
      </c>
      <c r="N4" s="471">
        <v>0.19969888025630275</v>
      </c>
      <c r="O4" s="467">
        <v>56038360.221771605</v>
      </c>
      <c r="P4" s="467">
        <v>6367541.9047867656</v>
      </c>
      <c r="Q4" s="471">
        <v>0.12819482586638595</v>
      </c>
      <c r="R4" s="250"/>
    </row>
    <row r="5" spans="1:18">
      <c r="A5" s="390"/>
      <c r="B5" s="388"/>
      <c r="C5" s="172" t="s">
        <v>132</v>
      </c>
      <c r="D5" s="467">
        <v>12564247.992440145</v>
      </c>
      <c r="E5" s="467">
        <v>-806473.70696413703</v>
      </c>
      <c r="F5" s="468">
        <v>-6.0316393168221322E-2</v>
      </c>
      <c r="G5" s="476">
        <v>3.6738320735964716</v>
      </c>
      <c r="H5" s="476">
        <v>-0.50090308567836361</v>
      </c>
      <c r="I5" s="477">
        <v>2.3847483033624335</v>
      </c>
      <c r="J5" s="477">
        <v>1.1759918794677748E-2</v>
      </c>
      <c r="K5" s="468">
        <v>4.9557422493746589E-3</v>
      </c>
      <c r="L5" s="469">
        <v>29962569.082996499</v>
      </c>
      <c r="M5" s="469">
        <v>-1765998.2029779069</v>
      </c>
      <c r="N5" s="468">
        <v>-5.565956341680027E-2</v>
      </c>
      <c r="O5" s="467">
        <v>7627219.2841823697</v>
      </c>
      <c r="P5" s="467">
        <v>-202698.48910676874</v>
      </c>
      <c r="Q5" s="468">
        <v>-2.5887690647052677E-2</v>
      </c>
      <c r="R5" s="250"/>
    </row>
    <row r="6" spans="1:18">
      <c r="A6" s="390"/>
      <c r="B6" s="388"/>
      <c r="C6" s="172" t="s">
        <v>133</v>
      </c>
      <c r="D6" s="467">
        <v>46999650.98359707</v>
      </c>
      <c r="E6" s="467">
        <v>7900887.3150924146</v>
      </c>
      <c r="F6" s="471">
        <v>0.20207511884721921</v>
      </c>
      <c r="G6" s="478">
        <v>13.742869874525955</v>
      </c>
      <c r="H6" s="478">
        <v>1.5350783251471114</v>
      </c>
      <c r="I6" s="479">
        <v>3.1078644780575928</v>
      </c>
      <c r="J6" s="479">
        <v>0.22670598975509648</v>
      </c>
      <c r="K6" s="471">
        <v>7.8685706001777697E-2</v>
      </c>
      <c r="L6" s="472">
        <v>146068545.77302593</v>
      </c>
      <c r="M6" s="472">
        <v>33418810.947380483</v>
      </c>
      <c r="N6" s="471">
        <v>0.2966612482408833</v>
      </c>
      <c r="O6" s="467">
        <v>40100781.300799221</v>
      </c>
      <c r="P6" s="467">
        <v>8391597.2960535176</v>
      </c>
      <c r="Q6" s="471">
        <v>0.26464248637863413</v>
      </c>
      <c r="R6" s="250"/>
    </row>
    <row r="7" spans="1:18">
      <c r="A7" s="390"/>
      <c r="B7" s="388" t="s">
        <v>127</v>
      </c>
      <c r="C7" s="172" t="s">
        <v>130</v>
      </c>
      <c r="D7" s="467">
        <v>2116319755.9823277</v>
      </c>
      <c r="E7" s="467">
        <v>102137042.3509891</v>
      </c>
      <c r="F7" s="468">
        <v>5.0708926086873135E-2</v>
      </c>
      <c r="G7" s="476">
        <v>49.370199527167685</v>
      </c>
      <c r="H7" s="476">
        <v>-2.2336004981092401</v>
      </c>
      <c r="I7" s="477">
        <v>3.0389568324288385</v>
      </c>
      <c r="J7" s="477">
        <v>0.11146067606423093</v>
      </c>
      <c r="K7" s="468">
        <v>3.8073722427237569E-2</v>
      </c>
      <c r="L7" s="469">
        <v>6431404382.046627</v>
      </c>
      <c r="M7" s="469">
        <v>534892229.67484856</v>
      </c>
      <c r="N7" s="468">
        <v>9.0713326090525681E-2</v>
      </c>
      <c r="O7" s="467">
        <v>3118258773.3347344</v>
      </c>
      <c r="P7" s="467">
        <v>148166435.65340042</v>
      </c>
      <c r="Q7" s="468">
        <v>4.9886137805759165E-2</v>
      </c>
      <c r="R7" s="250"/>
    </row>
    <row r="8" spans="1:18">
      <c r="A8" s="390"/>
      <c r="B8" s="388"/>
      <c r="C8" s="172" t="s">
        <v>131</v>
      </c>
      <c r="D8" s="467">
        <v>1363034882.6532645</v>
      </c>
      <c r="E8" s="467">
        <v>205863471.05129457</v>
      </c>
      <c r="F8" s="471">
        <v>0.177902313336881</v>
      </c>
      <c r="G8" s="478">
        <v>31.797323598600471</v>
      </c>
      <c r="H8" s="478">
        <v>2.1503398790265749</v>
      </c>
      <c r="I8" s="479">
        <v>2.4577055553164646</v>
      </c>
      <c r="J8" s="479">
        <v>7.0981432919143383E-2</v>
      </c>
      <c r="K8" s="471">
        <v>2.9740107896444601E-2</v>
      </c>
      <c r="L8" s="472">
        <v>3349938403.1870537</v>
      </c>
      <c r="M8" s="472">
        <v>588089481.36807251</v>
      </c>
      <c r="N8" s="471">
        <v>0.21293325522699152</v>
      </c>
      <c r="O8" s="467">
        <v>669113284.72479582</v>
      </c>
      <c r="P8" s="467">
        <v>95148435.033856869</v>
      </c>
      <c r="Q8" s="471">
        <v>0.16577397568002838</v>
      </c>
      <c r="R8" s="250"/>
    </row>
    <row r="9" spans="1:18">
      <c r="A9" s="390"/>
      <c r="B9" s="388"/>
      <c r="C9" s="172" t="s">
        <v>132</v>
      </c>
      <c r="D9" s="467">
        <v>156931927.34741536</v>
      </c>
      <c r="E9" s="467">
        <v>-3919561.4011760652</v>
      </c>
      <c r="F9" s="468">
        <v>-2.4367579260035844E-2</v>
      </c>
      <c r="G9" s="476">
        <v>3.6609593344407529</v>
      </c>
      <c r="H9" s="476">
        <v>-0.46009085776622127</v>
      </c>
      <c r="I9" s="477">
        <v>2.3938942892990571</v>
      </c>
      <c r="J9" s="477">
        <v>-2.2195480004207901E-2</v>
      </c>
      <c r="K9" s="468">
        <v>-9.1865295264291769E-3</v>
      </c>
      <c r="L9" s="469">
        <v>375678444.68567216</v>
      </c>
      <c r="M9" s="469">
        <v>-12953191.656998813</v>
      </c>
      <c r="N9" s="468">
        <v>-3.3330255300105062E-2</v>
      </c>
      <c r="O9" s="467">
        <v>91533370.546839878</v>
      </c>
      <c r="P9" s="467">
        <v>400560.62015615404</v>
      </c>
      <c r="Q9" s="468">
        <v>4.3953502638446546E-3</v>
      </c>
      <c r="R9" s="250"/>
    </row>
    <row r="10" spans="1:18">
      <c r="A10" s="390"/>
      <c r="B10" s="388"/>
      <c r="C10" s="172" t="s">
        <v>133</v>
      </c>
      <c r="D10" s="467">
        <v>568187561.89772141</v>
      </c>
      <c r="E10" s="467">
        <v>73889795.11073041</v>
      </c>
      <c r="F10" s="471">
        <v>0.14948437981224366</v>
      </c>
      <c r="G10" s="478">
        <v>13.254865301167509</v>
      </c>
      <c r="H10" s="478">
        <v>0.59084880574762799</v>
      </c>
      <c r="I10" s="479">
        <v>2.9775922429568209</v>
      </c>
      <c r="J10" s="479">
        <v>0.15420170717614612</v>
      </c>
      <c r="K10" s="471">
        <v>5.4615790915906341E-2</v>
      </c>
      <c r="L10" s="472">
        <v>1691830876.8512039</v>
      </c>
      <c r="M10" s="472">
        <v>296235240.24729037</v>
      </c>
      <c r="N10" s="471">
        <v>0.21226437836116954</v>
      </c>
      <c r="O10" s="467">
        <v>467904937.23130625</v>
      </c>
      <c r="P10" s="467">
        <v>75579220.024063468</v>
      </c>
      <c r="Q10" s="471">
        <v>0.19264406259694511</v>
      </c>
      <c r="R10" s="250"/>
    </row>
    <row r="11" spans="1:18">
      <c r="A11" s="390"/>
      <c r="B11" s="388" t="s">
        <v>128</v>
      </c>
      <c r="C11" s="172" t="s">
        <v>130</v>
      </c>
      <c r="D11" s="467">
        <v>1351547593.2951713</v>
      </c>
      <c r="E11" s="467">
        <v>65038686.423498154</v>
      </c>
      <c r="F11" s="468">
        <v>5.0554400421252303E-2</v>
      </c>
      <c r="G11" s="476">
        <v>48.952421091452592</v>
      </c>
      <c r="H11" s="476">
        <v>-2.3185107472886131</v>
      </c>
      <c r="I11" s="477">
        <v>3.0576668595129277</v>
      </c>
      <c r="J11" s="477">
        <v>0.1248156249462764</v>
      </c>
      <c r="K11" s="468">
        <v>4.2557775680947131E-2</v>
      </c>
      <c r="L11" s="469">
        <v>4132582285.073102</v>
      </c>
      <c r="M11" s="469">
        <v>359443049.27352238</v>
      </c>
      <c r="N11" s="468">
        <v>9.5263658935011847E-2</v>
      </c>
      <c r="O11" s="467">
        <v>1985092072.6422293</v>
      </c>
      <c r="P11" s="467">
        <v>84125334.733103037</v>
      </c>
      <c r="Q11" s="468">
        <v>4.4253975125115821E-2</v>
      </c>
      <c r="R11" s="250"/>
    </row>
    <row r="12" spans="1:18">
      <c r="A12" s="390"/>
      <c r="B12" s="388"/>
      <c r="C12" s="172" t="s">
        <v>131</v>
      </c>
      <c r="D12" s="467">
        <v>896777950.02728677</v>
      </c>
      <c r="E12" s="467">
        <v>133657251.60695398</v>
      </c>
      <c r="F12" s="471">
        <v>0.17514562491048372</v>
      </c>
      <c r="G12" s="478">
        <v>32.480877516296204</v>
      </c>
      <c r="H12" s="478">
        <v>2.0684107976773625</v>
      </c>
      <c r="I12" s="479">
        <v>2.4779385765275763</v>
      </c>
      <c r="J12" s="479">
        <v>8.9204735351690712E-2</v>
      </c>
      <c r="K12" s="471">
        <v>3.7343940883668526E-2</v>
      </c>
      <c r="L12" s="472">
        <v>2222160676.9519329</v>
      </c>
      <c r="M12" s="472">
        <v>399268439.73350668</v>
      </c>
      <c r="N12" s="471">
        <v>0.21903019365684245</v>
      </c>
      <c r="O12" s="467">
        <v>439653928.65974957</v>
      </c>
      <c r="P12" s="467">
        <v>61568445.071422279</v>
      </c>
      <c r="Q12" s="471">
        <v>0.16284265792775096</v>
      </c>
      <c r="R12" s="250"/>
    </row>
    <row r="13" spans="1:18">
      <c r="A13" s="390"/>
      <c r="B13" s="388"/>
      <c r="C13" s="172" t="s">
        <v>132</v>
      </c>
      <c r="D13" s="467">
        <v>95542914.375173047</v>
      </c>
      <c r="E13" s="467">
        <v>-4175909.4881802052</v>
      </c>
      <c r="F13" s="468">
        <v>-4.1876842569889709E-2</v>
      </c>
      <c r="G13" s="476">
        <v>3.46051962949752</v>
      </c>
      <c r="H13" s="476">
        <v>-0.51355081341112285</v>
      </c>
      <c r="I13" s="477">
        <v>2.4119756175119687</v>
      </c>
      <c r="J13" s="477">
        <v>-1.4055501850863905E-2</v>
      </c>
      <c r="K13" s="468">
        <v>-5.7936197679753637E-3</v>
      </c>
      <c r="L13" s="469">
        <v>230447179.89895117</v>
      </c>
      <c r="M13" s="469">
        <v>-11473789.979804844</v>
      </c>
      <c r="N13" s="468">
        <v>-4.7427843834931649E-2</v>
      </c>
      <c r="O13" s="467">
        <v>56817712.248432115</v>
      </c>
      <c r="P13" s="467">
        <v>-324508.77581331134</v>
      </c>
      <c r="Q13" s="468">
        <v>-5.6789667954212416E-3</v>
      </c>
      <c r="R13" s="250"/>
    </row>
    <row r="14" spans="1:18">
      <c r="A14" s="390"/>
      <c r="B14" s="388"/>
      <c r="C14" s="172" t="s">
        <v>133</v>
      </c>
      <c r="D14" s="467">
        <v>364990879.63618481</v>
      </c>
      <c r="E14" s="467">
        <v>52861589.555975676</v>
      </c>
      <c r="F14" s="471">
        <v>0.16935799117856457</v>
      </c>
      <c r="G14" s="478">
        <v>13.219798787054705</v>
      </c>
      <c r="H14" s="478">
        <v>0.78058482506900084</v>
      </c>
      <c r="I14" s="479">
        <v>3.0309992504788177</v>
      </c>
      <c r="J14" s="479">
        <v>0.20054041696641534</v>
      </c>
      <c r="K14" s="471">
        <v>7.085085096170031E-2</v>
      </c>
      <c r="L14" s="472">
        <v>1106287082.6088805</v>
      </c>
      <c r="M14" s="472">
        <v>222817976.30339754</v>
      </c>
      <c r="N14" s="471">
        <v>0.25220799993243032</v>
      </c>
      <c r="O14" s="467">
        <v>304874924.06939894</v>
      </c>
      <c r="P14" s="467">
        <v>56036875.131297499</v>
      </c>
      <c r="Q14" s="471">
        <v>0.22519415889342828</v>
      </c>
      <c r="R14" s="250"/>
    </row>
    <row r="15" spans="1:18">
      <c r="A15" s="390" t="s">
        <v>287</v>
      </c>
      <c r="B15" s="388" t="s">
        <v>126</v>
      </c>
      <c r="C15" s="172" t="s">
        <v>130</v>
      </c>
      <c r="D15" s="467">
        <v>159780918.00942501</v>
      </c>
      <c r="E15" s="467">
        <v>-1174171.9394577146</v>
      </c>
      <c r="F15" s="468">
        <v>-7.2950283202017187E-3</v>
      </c>
      <c r="G15" s="476">
        <v>46.879253116709201</v>
      </c>
      <c r="H15" s="476">
        <v>-3.5125603611959875</v>
      </c>
      <c r="I15" s="477">
        <v>3.1542150013283035</v>
      </c>
      <c r="J15" s="477">
        <v>0.19878513442307</v>
      </c>
      <c r="K15" s="468">
        <v>6.7260988544866757E-2</v>
      </c>
      <c r="L15" s="469">
        <v>503983368.51133609</v>
      </c>
      <c r="M15" s="469">
        <v>28291888.445989728</v>
      </c>
      <c r="N15" s="468">
        <v>5.947528940838552E-2</v>
      </c>
      <c r="O15" s="467">
        <v>237980090.05224299</v>
      </c>
      <c r="P15" s="467">
        <v>-1469081.6759859025</v>
      </c>
      <c r="Q15" s="468">
        <v>-6.1352547823940165E-3</v>
      </c>
      <c r="R15" s="250"/>
    </row>
    <row r="16" spans="1:18">
      <c r="A16" s="390"/>
      <c r="B16" s="388"/>
      <c r="C16" s="172" t="s">
        <v>131</v>
      </c>
      <c r="D16" s="467">
        <v>114722572.66772795</v>
      </c>
      <c r="E16" s="467">
        <v>14176549.106572077</v>
      </c>
      <c r="F16" s="471">
        <v>0.14099562175076338</v>
      </c>
      <c r="G16" s="478">
        <v>33.659266633912097</v>
      </c>
      <c r="H16" s="478">
        <v>2.1803213775182506</v>
      </c>
      <c r="I16" s="479">
        <v>2.5353943342088319</v>
      </c>
      <c r="J16" s="479">
        <v>0.12419041978669165</v>
      </c>
      <c r="K16" s="471">
        <v>5.1505564935371569E-2</v>
      </c>
      <c r="L16" s="472">
        <v>290866960.74761844</v>
      </c>
      <c r="M16" s="472">
        <v>48429995.157378674</v>
      </c>
      <c r="N16" s="471">
        <v>0.19976324583782207</v>
      </c>
      <c r="O16" s="467">
        <v>56016785.950221784</v>
      </c>
      <c r="P16" s="467">
        <v>6366211.9673545957</v>
      </c>
      <c r="Q16" s="471">
        <v>0.1282203095889963</v>
      </c>
      <c r="R16" s="250"/>
    </row>
    <row r="17" spans="1:18">
      <c r="A17" s="390"/>
      <c r="B17" s="388"/>
      <c r="C17" s="172" t="s">
        <v>132</v>
      </c>
      <c r="D17" s="467">
        <v>12563590.755767148</v>
      </c>
      <c r="E17" s="467">
        <v>-806642.93929493614</v>
      </c>
      <c r="F17" s="468">
        <v>-6.0331252070249662E-2</v>
      </c>
      <c r="G17" s="476">
        <v>3.6861207109826108</v>
      </c>
      <c r="H17" s="476">
        <v>-0.49983154893999293</v>
      </c>
      <c r="I17" s="477">
        <v>2.3845066739612664</v>
      </c>
      <c r="J17" s="477">
        <v>1.1707746087366466E-2</v>
      </c>
      <c r="K17" s="468">
        <v>4.9341501084784137E-3</v>
      </c>
      <c r="L17" s="469">
        <v>29957966.006044835</v>
      </c>
      <c r="M17" s="469">
        <v>-1766910.1710219681</v>
      </c>
      <c r="N17" s="468">
        <v>-5.5694785415718269E-2</v>
      </c>
      <c r="O17" s="467">
        <v>7622575.6998162866</v>
      </c>
      <c r="P17" s="467">
        <v>-203651.80001663603</v>
      </c>
      <c r="Q17" s="468">
        <v>-2.6021707140634957E-2</v>
      </c>
      <c r="R17" s="250"/>
    </row>
    <row r="18" spans="1:18">
      <c r="A18" s="390"/>
      <c r="B18" s="388"/>
      <c r="C18" s="172" t="s">
        <v>133</v>
      </c>
      <c r="D18" s="467">
        <v>46293389.293814294</v>
      </c>
      <c r="E18" s="467">
        <v>7581797.6673731133</v>
      </c>
      <c r="F18" s="471">
        <v>0.19585342138695527</v>
      </c>
      <c r="G18" s="478">
        <v>13.582344759134896</v>
      </c>
      <c r="H18" s="478">
        <v>1.4625211158317075</v>
      </c>
      <c r="I18" s="479">
        <v>3.0545012924946553</v>
      </c>
      <c r="J18" s="479">
        <v>0.21028893011006833</v>
      </c>
      <c r="K18" s="471">
        <v>7.3935734508151191E-2</v>
      </c>
      <c r="L18" s="472">
        <v>141403217.431914</v>
      </c>
      <c r="M18" s="472">
        <v>31299229.960406333</v>
      </c>
      <c r="N18" s="471">
        <v>0.28426972246128546</v>
      </c>
      <c r="O18" s="467">
        <v>38820212.971669525</v>
      </c>
      <c r="P18" s="467">
        <v>7853458.6710972935</v>
      </c>
      <c r="Q18" s="471">
        <v>0.25360935779285626</v>
      </c>
      <c r="R18" s="250"/>
    </row>
    <row r="19" spans="1:18">
      <c r="A19" s="390"/>
      <c r="B19" s="388" t="s">
        <v>127</v>
      </c>
      <c r="C19" s="172" t="s">
        <v>130</v>
      </c>
      <c r="D19" s="467">
        <v>2110984220.8978348</v>
      </c>
      <c r="E19" s="467">
        <v>102404833.10580063</v>
      </c>
      <c r="F19" s="468">
        <v>5.0983712034589242E-2</v>
      </c>
      <c r="G19" s="476">
        <v>49.378140532822421</v>
      </c>
      <c r="H19" s="476">
        <v>-2.2197093999054189</v>
      </c>
      <c r="I19" s="477">
        <v>3.0314242259538458</v>
      </c>
      <c r="J19" s="477">
        <v>0.11176026001391559</v>
      </c>
      <c r="K19" s="468">
        <v>3.827846674058482E-2</v>
      </c>
      <c r="L19" s="469">
        <v>6399288707.8360014</v>
      </c>
      <c r="M19" s="469">
        <v>534911846.56991386</v>
      </c>
      <c r="N19" s="468">
        <v>9.12137571006017E-2</v>
      </c>
      <c r="O19" s="467">
        <v>3103159517.8848653</v>
      </c>
      <c r="P19" s="467">
        <v>148848376.02261925</v>
      </c>
      <c r="Q19" s="468">
        <v>5.0383446047186781E-2</v>
      </c>
      <c r="R19" s="250"/>
    </row>
    <row r="20" spans="1:18">
      <c r="A20" s="390"/>
      <c r="B20" s="388"/>
      <c r="C20" s="172" t="s">
        <v>131</v>
      </c>
      <c r="D20" s="467">
        <v>1362725245.2941008</v>
      </c>
      <c r="E20" s="467">
        <v>205851843.1444788</v>
      </c>
      <c r="F20" s="471">
        <v>0.17793808964920377</v>
      </c>
      <c r="G20" s="478">
        <v>31.875576332417122</v>
      </c>
      <c r="H20" s="478">
        <v>2.1569699591344822</v>
      </c>
      <c r="I20" s="479">
        <v>2.4571892431995921</v>
      </c>
      <c r="J20" s="479">
        <v>7.1054385279980092E-2</v>
      </c>
      <c r="K20" s="471">
        <v>2.9778025765873913E-2</v>
      </c>
      <c r="L20" s="472">
        <v>3348473814.1731901</v>
      </c>
      <c r="M20" s="472">
        <v>588017863.1039238</v>
      </c>
      <c r="N20" s="471">
        <v>0.21301476043338213</v>
      </c>
      <c r="O20" s="467">
        <v>668856215.99982762</v>
      </c>
      <c r="P20" s="467">
        <v>95141926.019264698</v>
      </c>
      <c r="Q20" s="471">
        <v>0.16583502917887585</v>
      </c>
      <c r="R20" s="250"/>
    </row>
    <row r="21" spans="1:18">
      <c r="A21" s="390"/>
      <c r="B21" s="388"/>
      <c r="C21" s="172" t="s">
        <v>132</v>
      </c>
      <c r="D21" s="467">
        <v>156923797.23526636</v>
      </c>
      <c r="E21" s="467">
        <v>-3921248.3273705542</v>
      </c>
      <c r="F21" s="468">
        <v>-2.4379043281401704E-2</v>
      </c>
      <c r="G21" s="476">
        <v>3.6706126157264736</v>
      </c>
      <c r="H21" s="476">
        <v>-0.46129203977574917</v>
      </c>
      <c r="I21" s="477">
        <v>2.393660413930228</v>
      </c>
      <c r="J21" s="477">
        <v>-2.2223573048847811E-2</v>
      </c>
      <c r="K21" s="468">
        <v>-9.1989404990581169E-3</v>
      </c>
      <c r="L21" s="469">
        <v>375622281.44567084</v>
      </c>
      <c r="M21" s="469">
        <v>-12960688.514023542</v>
      </c>
      <c r="N21" s="468">
        <v>-3.3353722411890267E-2</v>
      </c>
      <c r="O21" s="467">
        <v>91479024.035913989</v>
      </c>
      <c r="P21" s="467">
        <v>394750.3866020292</v>
      </c>
      <c r="Q21" s="468">
        <v>4.3339027780127781E-3</v>
      </c>
      <c r="R21" s="250"/>
    </row>
    <row r="22" spans="1:18">
      <c r="A22" s="390"/>
      <c r="B22" s="388"/>
      <c r="C22" s="172" t="s">
        <v>133</v>
      </c>
      <c r="D22" s="467">
        <v>562348319.04069912</v>
      </c>
      <c r="E22" s="467">
        <v>72551238.728900433</v>
      </c>
      <c r="F22" s="471">
        <v>0.14812509434052817</v>
      </c>
      <c r="G22" s="478">
        <v>13.153918466608934</v>
      </c>
      <c r="H22" s="478">
        <v>0.57165440424710567</v>
      </c>
      <c r="I22" s="479">
        <v>2.9398050559551216</v>
      </c>
      <c r="J22" s="479">
        <v>0.14913407553214597</v>
      </c>
      <c r="K22" s="471">
        <v>5.3440221573358697E-2</v>
      </c>
      <c r="L22" s="472">
        <v>1653194431.523711</v>
      </c>
      <c r="M22" s="472">
        <v>286331933.20167279</v>
      </c>
      <c r="N22" s="471">
        <v>0.20948115377601928</v>
      </c>
      <c r="O22" s="467">
        <v>456717036.30407506</v>
      </c>
      <c r="P22" s="467">
        <v>73162197.955935121</v>
      </c>
      <c r="Q22" s="471">
        <v>0.19074768622662566</v>
      </c>
      <c r="R22" s="250"/>
    </row>
    <row r="23" spans="1:18">
      <c r="A23" s="390"/>
      <c r="B23" s="388" t="s">
        <v>128</v>
      </c>
      <c r="C23" s="172" t="s">
        <v>130</v>
      </c>
      <c r="D23" s="467">
        <v>1348256616.6359217</v>
      </c>
      <c r="E23" s="467">
        <v>65174984.980422735</v>
      </c>
      <c r="F23" s="468">
        <v>5.0795665195776017E-2</v>
      </c>
      <c r="G23" s="476">
        <v>48.965956843530456</v>
      </c>
      <c r="H23" s="476">
        <v>-2.2994227340307205</v>
      </c>
      <c r="I23" s="477">
        <v>3.0500727933610738</v>
      </c>
      <c r="J23" s="477">
        <v>0.12473920370409708</v>
      </c>
      <c r="K23" s="468">
        <v>4.2641018496192749E-2</v>
      </c>
      <c r="L23" s="469">
        <v>4112280824.8702765</v>
      </c>
      <c r="M23" s="469">
        <v>358839029.51656485</v>
      </c>
      <c r="N23" s="468">
        <v>9.5602662591108348E-2</v>
      </c>
      <c r="O23" s="467">
        <v>1975726938.1590862</v>
      </c>
      <c r="P23" s="467">
        <v>84382064.946353436</v>
      </c>
      <c r="Q23" s="468">
        <v>4.4614848482401756E-2</v>
      </c>
      <c r="R23" s="250"/>
    </row>
    <row r="24" spans="1:18">
      <c r="A24" s="390"/>
      <c r="B24" s="388"/>
      <c r="C24" s="172" t="s">
        <v>131</v>
      </c>
      <c r="D24" s="467">
        <v>896584888.17968988</v>
      </c>
      <c r="E24" s="467">
        <v>133647943.65190732</v>
      </c>
      <c r="F24" s="471">
        <v>0.17517560869283674</v>
      </c>
      <c r="G24" s="478">
        <v>32.562152040988977</v>
      </c>
      <c r="H24" s="478">
        <v>2.0790938395424803</v>
      </c>
      <c r="I24" s="479">
        <v>2.4774524960749029</v>
      </c>
      <c r="J24" s="479">
        <v>8.9285855181802987E-2</v>
      </c>
      <c r="K24" s="471">
        <v>3.7386777644801562E-2</v>
      </c>
      <c r="L24" s="472">
        <v>2221246469.1638103</v>
      </c>
      <c r="M24" s="472">
        <v>399225909.13765049</v>
      </c>
      <c r="N24" s="471">
        <v>0.21911163786863008</v>
      </c>
      <c r="O24" s="467">
        <v>439493937.30792493</v>
      </c>
      <c r="P24" s="467">
        <v>61564116.13761133</v>
      </c>
      <c r="Q24" s="471">
        <v>0.16289827552366537</v>
      </c>
      <c r="R24" s="250"/>
    </row>
    <row r="25" spans="1:18">
      <c r="A25" s="390"/>
      <c r="B25" s="388"/>
      <c r="C25" s="172" t="s">
        <v>132</v>
      </c>
      <c r="D25" s="467">
        <v>95537237.439396754</v>
      </c>
      <c r="E25" s="467">
        <v>-4177550.6670579314</v>
      </c>
      <c r="F25" s="468">
        <v>-4.1894996182492136E-2</v>
      </c>
      <c r="G25" s="476">
        <v>3.4697194789817027</v>
      </c>
      <c r="H25" s="476">
        <v>-0.51437345451140626</v>
      </c>
      <c r="I25" s="477">
        <v>2.4117080085800593</v>
      </c>
      <c r="J25" s="477">
        <v>-1.411326597308582E-2</v>
      </c>
      <c r="K25" s="468">
        <v>-5.817933135113423E-3</v>
      </c>
      <c r="L25" s="469">
        <v>230407920.65020782</v>
      </c>
      <c r="M25" s="469">
        <v>-11482333.725988865</v>
      </c>
      <c r="N25" s="468">
        <v>-4.7469187031119964E-2</v>
      </c>
      <c r="O25" s="467">
        <v>56780218.239672974</v>
      </c>
      <c r="P25" s="467">
        <v>-331377.34831926227</v>
      </c>
      <c r="Q25" s="468">
        <v>-5.8022778895873584E-3</v>
      </c>
      <c r="R25" s="250"/>
    </row>
    <row r="26" spans="1:18">
      <c r="A26" s="390"/>
      <c r="B26" s="388"/>
      <c r="C26" s="172" t="s">
        <v>133</v>
      </c>
      <c r="D26" s="467">
        <v>360997790.77359492</v>
      </c>
      <c r="E26" s="467">
        <v>51666146.344661415</v>
      </c>
      <c r="F26" s="471">
        <v>0.16702509192049797</v>
      </c>
      <c r="G26" s="478">
        <v>13.110710546880266</v>
      </c>
      <c r="H26" s="478">
        <v>0.75140013687959062</v>
      </c>
      <c r="I26" s="479">
        <v>2.9907541501767736</v>
      </c>
      <c r="J26" s="479">
        <v>0.19323342675424193</v>
      </c>
      <c r="K26" s="471">
        <v>6.9073099311249095E-2</v>
      </c>
      <c r="L26" s="472">
        <v>1079655640.9607756</v>
      </c>
      <c r="M26" s="472">
        <v>214293955.26046419</v>
      </c>
      <c r="N26" s="471">
        <v>0.24763513199344211</v>
      </c>
      <c r="O26" s="467">
        <v>297211594.74035639</v>
      </c>
      <c r="P26" s="467">
        <v>53815591.469509691</v>
      </c>
      <c r="Q26" s="471">
        <v>0.22110302037139315</v>
      </c>
      <c r="R26" s="250"/>
    </row>
    <row r="27" spans="1:18">
      <c r="A27" s="390" t="s">
        <v>61</v>
      </c>
      <c r="B27" s="388" t="s">
        <v>126</v>
      </c>
      <c r="C27" s="172" t="s">
        <v>130</v>
      </c>
      <c r="D27" s="467">
        <v>89104368.062434837</v>
      </c>
      <c r="E27" s="467">
        <v>-1486930.572626248</v>
      </c>
      <c r="F27" s="468">
        <v>-1.6413613614440107E-2</v>
      </c>
      <c r="G27" s="476">
        <v>47.730337252107795</v>
      </c>
      <c r="H27" s="476">
        <v>-2.9508852014293865</v>
      </c>
      <c r="I27" s="477">
        <v>3.5175634504978341</v>
      </c>
      <c r="J27" s="477">
        <v>0.2154658752005898</v>
      </c>
      <c r="K27" s="468">
        <v>6.5251213898848595E-2</v>
      </c>
      <c r="L27" s="469">
        <v>313430268.3761273</v>
      </c>
      <c r="M27" s="469">
        <v>14288960.810263515</v>
      </c>
      <c r="N27" s="468">
        <v>4.7766592071599556E-2</v>
      </c>
      <c r="O27" s="467">
        <v>169178702.29904643</v>
      </c>
      <c r="P27" s="467">
        <v>-2788198.5979847312</v>
      </c>
      <c r="Q27" s="468">
        <v>-1.6213577051401445E-2</v>
      </c>
      <c r="R27" s="250"/>
    </row>
    <row r="28" spans="1:18">
      <c r="A28" s="390"/>
      <c r="B28" s="388"/>
      <c r="C28" s="172" t="s">
        <v>131</v>
      </c>
      <c r="D28" s="467">
        <v>67458046.114657447</v>
      </c>
      <c r="E28" s="467">
        <v>6204673.7156540975</v>
      </c>
      <c r="F28" s="471">
        <v>0.10129521808590336</v>
      </c>
      <c r="G28" s="478">
        <v>36.13510046067271</v>
      </c>
      <c r="H28" s="478">
        <v>1.8669550719083574</v>
      </c>
      <c r="I28" s="479">
        <v>2.7422954108240418</v>
      </c>
      <c r="J28" s="479">
        <v>0.14468985970021686</v>
      </c>
      <c r="K28" s="471">
        <v>5.5701243646333609E-2</v>
      </c>
      <c r="L28" s="472">
        <v>184989890.2833817</v>
      </c>
      <c r="M28" s="472">
        <v>25877790.11467573</v>
      </c>
      <c r="N28" s="471">
        <v>0.16263873135504844</v>
      </c>
      <c r="O28" s="467">
        <v>35098215.550407</v>
      </c>
      <c r="P28" s="467">
        <v>3007276.6575669236</v>
      </c>
      <c r="Q28" s="471">
        <v>9.3711083605531029E-2</v>
      </c>
      <c r="R28" s="250"/>
    </row>
    <row r="29" spans="1:18">
      <c r="A29" s="390"/>
      <c r="B29" s="388"/>
      <c r="C29" s="172" t="s">
        <v>132</v>
      </c>
      <c r="D29" s="467">
        <v>5896780.8368270816</v>
      </c>
      <c r="E29" s="467">
        <v>19429.981334211305</v>
      </c>
      <c r="F29" s="468">
        <v>3.3059080207968835E-3</v>
      </c>
      <c r="G29" s="476">
        <v>3.1587153824637322</v>
      </c>
      <c r="H29" s="476">
        <v>-0.12936339146652243</v>
      </c>
      <c r="I29" s="477">
        <v>2.6073270882271933</v>
      </c>
      <c r="J29" s="477">
        <v>-4.5122661076304915E-2</v>
      </c>
      <c r="K29" s="468">
        <v>-1.7011693091698945E-2</v>
      </c>
      <c r="L29" s="469">
        <v>15374836.409198267</v>
      </c>
      <c r="M29" s="469">
        <v>-214541.39402249642</v>
      </c>
      <c r="N29" s="468">
        <v>-1.3762024163541164E-2</v>
      </c>
      <c r="O29" s="467">
        <v>4496686.0565807214</v>
      </c>
      <c r="P29" s="467">
        <v>74450.951729939319</v>
      </c>
      <c r="Q29" s="468">
        <v>1.6835593306261245E-2</v>
      </c>
      <c r="R29" s="250"/>
    </row>
    <row r="30" spans="1:18">
      <c r="A30" s="390"/>
      <c r="B30" s="388"/>
      <c r="C30" s="172" t="s">
        <v>133</v>
      </c>
      <c r="D30" s="467">
        <v>20669720.153349254</v>
      </c>
      <c r="E30" s="467">
        <v>2831445.0899909325</v>
      </c>
      <c r="F30" s="471">
        <v>0.1587286371543298</v>
      </c>
      <c r="G30" s="478">
        <v>11.072102695737252</v>
      </c>
      <c r="H30" s="478">
        <v>1.0924953791957908</v>
      </c>
      <c r="I30" s="479">
        <v>3.4310984271178011</v>
      </c>
      <c r="J30" s="479">
        <v>0.29330418537979597</v>
      </c>
      <c r="K30" s="471">
        <v>9.3474639438861543E-2</v>
      </c>
      <c r="L30" s="472">
        <v>70919844.307121739</v>
      </c>
      <c r="M30" s="472">
        <v>14947007.53077735</v>
      </c>
      <c r="N30" s="471">
        <v>0.26704037871981423</v>
      </c>
      <c r="O30" s="467">
        <v>22242780.344965912</v>
      </c>
      <c r="P30" s="467">
        <v>4546005.0712554529</v>
      </c>
      <c r="Q30" s="471">
        <v>0.25688324572945193</v>
      </c>
      <c r="R30" s="250"/>
    </row>
    <row r="31" spans="1:18">
      <c r="A31" s="390"/>
      <c r="B31" s="388" t="s">
        <v>127</v>
      </c>
      <c r="C31" s="172" t="s">
        <v>130</v>
      </c>
      <c r="D31" s="467">
        <v>1174550069.9807465</v>
      </c>
      <c r="E31" s="467">
        <v>48306080.379984379</v>
      </c>
      <c r="F31" s="468">
        <v>4.2891310254279995E-2</v>
      </c>
      <c r="G31" s="476">
        <v>50.156056953695085</v>
      </c>
      <c r="H31" s="476">
        <v>-1.6110699332455312</v>
      </c>
      <c r="I31" s="477">
        <v>3.3906860010873445</v>
      </c>
      <c r="J31" s="477">
        <v>0.11405642109154979</v>
      </c>
      <c r="K31" s="468">
        <v>3.4809067765205294E-2</v>
      </c>
      <c r="L31" s="469">
        <v>3982530479.8598781</v>
      </c>
      <c r="M31" s="469">
        <v>292246109.24154472</v>
      </c>
      <c r="N31" s="468">
        <v>7.9193384544664999E-2</v>
      </c>
      <c r="O31" s="467">
        <v>2185071086.5719385</v>
      </c>
      <c r="P31" s="467">
        <v>92960846.486799717</v>
      </c>
      <c r="Q31" s="468">
        <v>4.4434009597418091E-2</v>
      </c>
      <c r="R31" s="250"/>
    </row>
    <row r="32" spans="1:18">
      <c r="A32" s="390"/>
      <c r="B32" s="388"/>
      <c r="C32" s="172" t="s">
        <v>131</v>
      </c>
      <c r="D32" s="467">
        <v>809364516.71550012</v>
      </c>
      <c r="E32" s="467">
        <v>94827413.150430918</v>
      </c>
      <c r="F32" s="471">
        <v>0.13271167120266342</v>
      </c>
      <c r="G32" s="478">
        <v>34.561772915605005</v>
      </c>
      <c r="H32" s="478">
        <v>1.7185051625915193</v>
      </c>
      <c r="I32" s="479">
        <v>2.6444851021212954</v>
      </c>
      <c r="J32" s="479">
        <v>7.8052658152078624E-2</v>
      </c>
      <c r="K32" s="471">
        <v>3.0412901900259345E-2</v>
      </c>
      <c r="L32" s="472">
        <v>2140352406.6397421</v>
      </c>
      <c r="M32" s="472">
        <v>306541201.63055611</v>
      </c>
      <c r="N32" s="471">
        <v>0.1671607201402287</v>
      </c>
      <c r="O32" s="467">
        <v>423262922.90013784</v>
      </c>
      <c r="P32" s="467">
        <v>49160836.036375999</v>
      </c>
      <c r="Q32" s="471">
        <v>0.13141021598812702</v>
      </c>
      <c r="R32" s="250"/>
    </row>
    <row r="33" spans="1:18">
      <c r="A33" s="390"/>
      <c r="B33" s="388"/>
      <c r="C33" s="172" t="s">
        <v>132</v>
      </c>
      <c r="D33" s="467">
        <v>66777681.149026155</v>
      </c>
      <c r="E33" s="467">
        <v>-1124678.918070361</v>
      </c>
      <c r="F33" s="468">
        <v>-1.6563178613512541E-2</v>
      </c>
      <c r="G33" s="476">
        <v>2.8515644113844796</v>
      </c>
      <c r="H33" s="476">
        <v>-0.26952668608026498</v>
      </c>
      <c r="I33" s="477">
        <v>2.772001986688363</v>
      </c>
      <c r="J33" s="477">
        <v>-2.0184234679950563E-2</v>
      </c>
      <c r="K33" s="468">
        <v>-7.2288282656374041E-3</v>
      </c>
      <c r="L33" s="469">
        <v>185107864.81154254</v>
      </c>
      <c r="M33" s="469">
        <v>-4488169.3661943376</v>
      </c>
      <c r="N33" s="468">
        <v>-2.3672274505419779E-2</v>
      </c>
      <c r="O33" s="467">
        <v>50283663.847746156</v>
      </c>
      <c r="P33" s="467">
        <v>509278.91232413054</v>
      </c>
      <c r="Q33" s="468">
        <v>1.0231746971557279E-2</v>
      </c>
      <c r="R33" s="250"/>
    </row>
    <row r="34" spans="1:18">
      <c r="A34" s="390"/>
      <c r="B34" s="388"/>
      <c r="C34" s="172" t="s">
        <v>133</v>
      </c>
      <c r="D34" s="467">
        <v>247725742.00209758</v>
      </c>
      <c r="E34" s="467">
        <v>24970917.7400482</v>
      </c>
      <c r="F34" s="471">
        <v>0.1121004576344095</v>
      </c>
      <c r="G34" s="478">
        <v>10.578473189276005</v>
      </c>
      <c r="H34" s="478">
        <v>0.33968180949747229</v>
      </c>
      <c r="I34" s="479">
        <v>3.2790920531013596</v>
      </c>
      <c r="J34" s="479">
        <v>0.18252675756858983</v>
      </c>
      <c r="K34" s="471">
        <v>5.894490835762782E-2</v>
      </c>
      <c r="L34" s="472">
        <v>812315511.94771588</v>
      </c>
      <c r="M34" s="472">
        <v>122540653.72535276</v>
      </c>
      <c r="N34" s="471">
        <v>0.17765311719414578</v>
      </c>
      <c r="O34" s="467">
        <v>257892484.24747849</v>
      </c>
      <c r="P34" s="467">
        <v>39214636.202762127</v>
      </c>
      <c r="Q34" s="471">
        <v>0.1793260568155185</v>
      </c>
      <c r="R34" s="250"/>
    </row>
    <row r="35" spans="1:18">
      <c r="A35" s="390"/>
      <c r="B35" s="388" t="s">
        <v>128</v>
      </c>
      <c r="C35" s="172" t="s">
        <v>130</v>
      </c>
      <c r="D35" s="467">
        <v>748403664.41361463</v>
      </c>
      <c r="E35" s="467">
        <v>31238843.60738647</v>
      </c>
      <c r="F35" s="468">
        <v>4.3558806429278188E-2</v>
      </c>
      <c r="G35" s="476">
        <v>49.681836178484502</v>
      </c>
      <c r="H35" s="476">
        <v>-1.7053950337536961</v>
      </c>
      <c r="I35" s="477">
        <v>3.4083743157917263</v>
      </c>
      <c r="J35" s="477">
        <v>0.12374283119825513</v>
      </c>
      <c r="K35" s="468">
        <v>3.7673276828365541E-2</v>
      </c>
      <c r="L35" s="469">
        <v>2550839827.6317744</v>
      </c>
      <c r="M35" s="469">
        <v>195217677.56880236</v>
      </c>
      <c r="N35" s="468">
        <v>8.2873086230567009E-2</v>
      </c>
      <c r="O35" s="467">
        <v>1386554485.5029016</v>
      </c>
      <c r="P35" s="467">
        <v>48329717.403874874</v>
      </c>
      <c r="Q35" s="468">
        <v>3.6114798168418408E-2</v>
      </c>
      <c r="R35" s="250"/>
    </row>
    <row r="36" spans="1:18">
      <c r="A36" s="390"/>
      <c r="B36" s="388"/>
      <c r="C36" s="172" t="s">
        <v>131</v>
      </c>
      <c r="D36" s="467">
        <v>529279600.69121152</v>
      </c>
      <c r="E36" s="467">
        <v>61503359.105272472</v>
      </c>
      <c r="F36" s="471">
        <v>0.13148029685465157</v>
      </c>
      <c r="G36" s="478">
        <v>35.135560746829647</v>
      </c>
      <c r="H36" s="478">
        <v>1.6178460115397613</v>
      </c>
      <c r="I36" s="479">
        <v>2.6677550601458182</v>
      </c>
      <c r="J36" s="479">
        <v>9.5929994125985463E-2</v>
      </c>
      <c r="K36" s="471">
        <v>3.7300357397343172E-2</v>
      </c>
      <c r="L36" s="472">
        <v>1411988332.9759376</v>
      </c>
      <c r="M36" s="472">
        <v>208949669.57667065</v>
      </c>
      <c r="N36" s="471">
        <v>0.17368491631538197</v>
      </c>
      <c r="O36" s="467">
        <v>276553361.28670472</v>
      </c>
      <c r="P36" s="467">
        <v>31614495.395532519</v>
      </c>
      <c r="Q36" s="471">
        <v>0.12907096340349281</v>
      </c>
      <c r="R36" s="250"/>
    </row>
    <row r="37" spans="1:18">
      <c r="A37" s="390"/>
      <c r="B37" s="388"/>
      <c r="C37" s="172" t="s">
        <v>132</v>
      </c>
      <c r="D37" s="467">
        <v>42082553.650888301</v>
      </c>
      <c r="E37" s="467">
        <v>-697628.9420272857</v>
      </c>
      <c r="F37" s="468">
        <v>-1.630729229619542E-2</v>
      </c>
      <c r="G37" s="476">
        <v>2.7935974072145169</v>
      </c>
      <c r="H37" s="476">
        <v>-0.27174415782844852</v>
      </c>
      <c r="I37" s="477">
        <v>2.752394575056305</v>
      </c>
      <c r="J37" s="477">
        <v>-1.7850049517411648E-2</v>
      </c>
      <c r="K37" s="468">
        <v>-6.4434921591656914E-3</v>
      </c>
      <c r="L37" s="469">
        <v>115827792.37322086</v>
      </c>
      <c r="M37" s="469">
        <v>-2683778.4930856228</v>
      </c>
      <c r="N37" s="468">
        <v>-2.264570854531333E-2</v>
      </c>
      <c r="O37" s="467">
        <v>31815142.91083378</v>
      </c>
      <c r="P37" s="467">
        <v>236828.14985450357</v>
      </c>
      <c r="Q37" s="468">
        <v>7.4997083171502114E-3</v>
      </c>
      <c r="R37" s="250"/>
    </row>
    <row r="38" spans="1:18">
      <c r="A38" s="390"/>
      <c r="B38" s="388"/>
      <c r="C38" s="172" t="s">
        <v>133</v>
      </c>
      <c r="D38" s="467">
        <v>159394359.03673142</v>
      </c>
      <c r="E38" s="467">
        <v>18295134.210180312</v>
      </c>
      <c r="F38" s="471">
        <v>0.1296614792368275</v>
      </c>
      <c r="G38" s="478">
        <v>10.581194093487087</v>
      </c>
      <c r="H38" s="478">
        <v>0.47096799249343491</v>
      </c>
      <c r="I38" s="479">
        <v>3.3323197727009672</v>
      </c>
      <c r="J38" s="479">
        <v>0.23593006456463117</v>
      </c>
      <c r="K38" s="471">
        <v>7.6195210165142108E-2</v>
      </c>
      <c r="L38" s="472">
        <v>531152974.27509719</v>
      </c>
      <c r="M38" s="472">
        <v>94254786.696149349</v>
      </c>
      <c r="N38" s="471">
        <v>0.21573627306274287</v>
      </c>
      <c r="O38" s="467">
        <v>168761145.18872675</v>
      </c>
      <c r="P38" s="467">
        <v>29955969.387053162</v>
      </c>
      <c r="Q38" s="471">
        <v>0.21581305750337862</v>
      </c>
      <c r="R38" s="250"/>
    </row>
    <row r="39" spans="1:18">
      <c r="A39" s="390" t="s">
        <v>62</v>
      </c>
      <c r="B39" s="388" t="s">
        <v>126</v>
      </c>
      <c r="C39" s="172" t="s">
        <v>130</v>
      </c>
      <c r="D39" s="467">
        <v>424703.90860149357</v>
      </c>
      <c r="E39" s="467">
        <v>-34614.478797245189</v>
      </c>
      <c r="F39" s="468">
        <v>-7.5360533666587182E-2</v>
      </c>
      <c r="G39" s="476">
        <v>36.677154867255567</v>
      </c>
      <c r="H39" s="476">
        <v>-16.123822367339187</v>
      </c>
      <c r="I39" s="477">
        <v>6.643381059821186</v>
      </c>
      <c r="J39" s="477">
        <v>0.89751917790469449</v>
      </c>
      <c r="K39" s="468">
        <v>0.15620270663473262</v>
      </c>
      <c r="L39" s="469">
        <v>2821469.9024351905</v>
      </c>
      <c r="M39" s="469">
        <v>182289.88861742523</v>
      </c>
      <c r="N39" s="468">
        <v>6.9070653635986606E-2</v>
      </c>
      <c r="O39" s="467">
        <v>1233446.0625123978</v>
      </c>
      <c r="P39" s="467">
        <v>-52170.860135834664</v>
      </c>
      <c r="Q39" s="468">
        <v>-4.0580408686880308E-2</v>
      </c>
      <c r="R39" s="250"/>
    </row>
    <row r="40" spans="1:18">
      <c r="A40" s="390"/>
      <c r="B40" s="388"/>
      <c r="C40" s="172" t="s">
        <v>131</v>
      </c>
      <c r="D40" s="467">
        <v>26159.825056191279</v>
      </c>
      <c r="E40" s="467">
        <v>3449.5963797794138</v>
      </c>
      <c r="F40" s="471">
        <v>0.15189615344394841</v>
      </c>
      <c r="G40" s="478">
        <v>2.2591455728431362</v>
      </c>
      <c r="H40" s="478">
        <v>-0.35151034739263265</v>
      </c>
      <c r="I40" s="479">
        <v>4.649079677320354</v>
      </c>
      <c r="J40" s="479">
        <v>-0.38749627393605657</v>
      </c>
      <c r="K40" s="471">
        <v>-7.6936450018070868E-2</v>
      </c>
      <c r="L40" s="472">
        <v>121619.11103099465</v>
      </c>
      <c r="M40" s="472">
        <v>7237.3194318449532</v>
      </c>
      <c r="N40" s="471">
        <v>6.3273352608499922E-2</v>
      </c>
      <c r="O40" s="467">
        <v>21574.2715498209</v>
      </c>
      <c r="P40" s="467">
        <v>1329.9374321699142</v>
      </c>
      <c r="Q40" s="471">
        <v>6.5694303622974931E-2</v>
      </c>
      <c r="R40" s="250"/>
    </row>
    <row r="41" spans="1:18">
      <c r="A41" s="390"/>
      <c r="B41" s="388"/>
      <c r="C41" s="172" t="s">
        <v>132</v>
      </c>
      <c r="D41" s="467">
        <v>657.23667299747467</v>
      </c>
      <c r="E41" s="467">
        <v>169.23233079910278</v>
      </c>
      <c r="F41" s="468">
        <v>0.34678447744284718</v>
      </c>
      <c r="G41" s="476">
        <v>5.6758534008658788E-2</v>
      </c>
      <c r="H41" s="476">
        <v>6.5996084086843154E-4</v>
      </c>
      <c r="I41" s="477">
        <v>7.0036824492275347</v>
      </c>
      <c r="J41" s="477">
        <v>-0.55999801104210079</v>
      </c>
      <c r="K41" s="468">
        <v>-7.4037766928897672E-2</v>
      </c>
      <c r="L41" s="469">
        <v>4603.0769516611099</v>
      </c>
      <c r="M41" s="469">
        <v>911.96804404854765</v>
      </c>
      <c r="N41" s="468">
        <v>0.24707156219847645</v>
      </c>
      <c r="O41" s="467">
        <v>4643.5843660831451</v>
      </c>
      <c r="P41" s="467">
        <v>953.31090986728668</v>
      </c>
      <c r="Q41" s="468">
        <v>0.25833069586253549</v>
      </c>
      <c r="R41" s="250"/>
    </row>
    <row r="42" spans="1:18">
      <c r="A42" s="390"/>
      <c r="B42" s="388"/>
      <c r="C42" s="172" t="s">
        <v>133</v>
      </c>
      <c r="D42" s="467">
        <v>706261.68978276616</v>
      </c>
      <c r="E42" s="467">
        <v>319089.64771930868</v>
      </c>
      <c r="F42" s="471">
        <v>0.8241546729942083</v>
      </c>
      <c r="G42" s="478">
        <v>60.992302751039546</v>
      </c>
      <c r="H42" s="478">
        <v>16.484913672541019</v>
      </c>
      <c r="I42" s="479">
        <v>6.6056653059391008</v>
      </c>
      <c r="J42" s="479">
        <v>3.0429809672077646E-2</v>
      </c>
      <c r="K42" s="471">
        <v>4.6279421762693744E-3</v>
      </c>
      <c r="L42" s="472">
        <v>4665328.3411119422</v>
      </c>
      <c r="M42" s="472">
        <v>2119580.9869741076</v>
      </c>
      <c r="N42" s="471">
        <v>0.8325967553413971</v>
      </c>
      <c r="O42" s="467">
        <v>1280568.3291296959</v>
      </c>
      <c r="P42" s="467">
        <v>538138.62495622924</v>
      </c>
      <c r="Q42" s="471">
        <v>0.72483444820587972</v>
      </c>
      <c r="R42" s="250"/>
    </row>
    <row r="43" spans="1:18">
      <c r="A43" s="390"/>
      <c r="B43" s="388" t="s">
        <v>127</v>
      </c>
      <c r="C43" s="172" t="s">
        <v>130</v>
      </c>
      <c r="D43" s="467">
        <v>5335535.0844977973</v>
      </c>
      <c r="E43" s="467">
        <v>-267790.75480189733</v>
      </c>
      <c r="F43" s="468">
        <v>-4.7791394340073914E-2</v>
      </c>
      <c r="G43" s="476">
        <v>46.416795034682302</v>
      </c>
      <c r="H43" s="476">
        <v>-7.4121114630249281</v>
      </c>
      <c r="I43" s="477">
        <v>6.0192040164710496</v>
      </c>
      <c r="J43" s="477">
        <v>0.28416521499580671</v>
      </c>
      <c r="K43" s="468">
        <v>4.9548961189715045E-2</v>
      </c>
      <c r="L43" s="469">
        <v>32115674.210631341</v>
      </c>
      <c r="M43" s="469">
        <v>-19616.8950612396</v>
      </c>
      <c r="N43" s="468">
        <v>-6.1044709371761631E-4</v>
      </c>
      <c r="O43" s="467">
        <v>15099255.449867859</v>
      </c>
      <c r="P43" s="467">
        <v>-681940.36921986565</v>
      </c>
      <c r="Q43" s="468">
        <v>-4.3212211358219309E-2</v>
      </c>
      <c r="R43" s="250"/>
    </row>
    <row r="44" spans="1:18">
      <c r="A44" s="390"/>
      <c r="B44" s="388"/>
      <c r="C44" s="172" t="s">
        <v>131</v>
      </c>
      <c r="D44" s="467">
        <v>309637.35916371847</v>
      </c>
      <c r="E44" s="467">
        <v>11627.90681480366</v>
      </c>
      <c r="F44" s="471">
        <v>3.9018583884344378E-2</v>
      </c>
      <c r="G44" s="478">
        <v>2.6937080551004224</v>
      </c>
      <c r="H44" s="478">
        <v>-0.16914936315165452</v>
      </c>
      <c r="I44" s="479">
        <v>4.7300139034219661</v>
      </c>
      <c r="J44" s="479">
        <v>5.5763678349490142E-2</v>
      </c>
      <c r="K44" s="471">
        <v>1.1929972865033238E-2</v>
      </c>
      <c r="L44" s="472">
        <v>1464589.0138632492</v>
      </c>
      <c r="M44" s="472">
        <v>71618.264147608774</v>
      </c>
      <c r="N44" s="471">
        <v>5.1414047396349742E-2</v>
      </c>
      <c r="O44" s="467">
        <v>257068.72496811839</v>
      </c>
      <c r="P44" s="467">
        <v>6509.0145920941432</v>
      </c>
      <c r="Q44" s="471">
        <v>2.59778979722072E-2</v>
      </c>
      <c r="R44" s="250"/>
    </row>
    <row r="45" spans="1:18">
      <c r="A45" s="390"/>
      <c r="B45" s="388"/>
      <c r="C45" s="172" t="s">
        <v>132</v>
      </c>
      <c r="D45" s="467">
        <v>8130.1121489703655</v>
      </c>
      <c r="E45" s="467">
        <v>1686.9261944470882</v>
      </c>
      <c r="F45" s="468">
        <v>0.26181553758553622</v>
      </c>
      <c r="G45" s="476">
        <v>7.0728379300547303E-2</v>
      </c>
      <c r="H45" s="476">
        <v>8.831273146049437E-3</v>
      </c>
      <c r="I45" s="477">
        <v>6.9080523087556704</v>
      </c>
      <c r="J45" s="477">
        <v>-0.6451028104615455</v>
      </c>
      <c r="K45" s="468">
        <v>-8.5408388981742744E-2</v>
      </c>
      <c r="L45" s="469">
        <v>56163.240001137259</v>
      </c>
      <c r="M45" s="469">
        <v>7496.8570246613017</v>
      </c>
      <c r="N45" s="468">
        <v>0.15404590532822388</v>
      </c>
      <c r="O45" s="467">
        <v>54346.510925889015</v>
      </c>
      <c r="P45" s="467">
        <v>5810.2335541248322</v>
      </c>
      <c r="Q45" s="468">
        <v>0.11970908913391277</v>
      </c>
      <c r="R45" s="250"/>
    </row>
    <row r="46" spans="1:18">
      <c r="A46" s="390"/>
      <c r="B46" s="388"/>
      <c r="C46" s="172" t="s">
        <v>133</v>
      </c>
      <c r="D46" s="467">
        <v>5839242.8570223469</v>
      </c>
      <c r="E46" s="467">
        <v>1338556.3818296855</v>
      </c>
      <c r="F46" s="471">
        <v>0.29741160358706964</v>
      </c>
      <c r="G46" s="478">
        <v>50.798829838010576</v>
      </c>
      <c r="H46" s="478">
        <v>7.5625379648040862</v>
      </c>
      <c r="I46" s="479">
        <v>6.6166875181479181</v>
      </c>
      <c r="J46" s="479">
        <v>0.23251958282302443</v>
      </c>
      <c r="K46" s="471">
        <v>3.6421282331319402E-2</v>
      </c>
      <c r="L46" s="472">
        <v>38636445.327494152</v>
      </c>
      <c r="M46" s="472">
        <v>9903307.0456187464</v>
      </c>
      <c r="N46" s="471">
        <v>0.34466499790124422</v>
      </c>
      <c r="O46" s="467">
        <v>11187900.927231038</v>
      </c>
      <c r="P46" s="467">
        <v>2417022.0681282617</v>
      </c>
      <c r="Q46" s="471">
        <v>0.27557353224868425</v>
      </c>
      <c r="R46" s="250"/>
    </row>
    <row r="47" spans="1:18">
      <c r="A47" s="390"/>
      <c r="B47" s="388" t="s">
        <v>128</v>
      </c>
      <c r="C47" s="172" t="s">
        <v>130</v>
      </c>
      <c r="D47" s="467">
        <v>3290976.6592500652</v>
      </c>
      <c r="E47" s="467">
        <v>-136298.55692189327</v>
      </c>
      <c r="F47" s="468">
        <v>-3.9768780831709746E-2</v>
      </c>
      <c r="G47" s="476">
        <v>43.972555618946203</v>
      </c>
      <c r="H47" s="476">
        <v>-9.4650732948395557</v>
      </c>
      <c r="I47" s="477">
        <v>6.1688253381458154</v>
      </c>
      <c r="J47" s="477">
        <v>0.42156572125925162</v>
      </c>
      <c r="K47" s="468">
        <v>7.335073571769922E-2</v>
      </c>
      <c r="L47" s="469">
        <v>20301460.202828269</v>
      </c>
      <c r="M47" s="469">
        <v>604019.75696700439</v>
      </c>
      <c r="N47" s="468">
        <v>3.0664885553387634E-2</v>
      </c>
      <c r="O47" s="467">
        <v>9365134.4831437748</v>
      </c>
      <c r="P47" s="467">
        <v>-256730.21325001866</v>
      </c>
      <c r="Q47" s="468">
        <v>-2.6681960446423583E-2</v>
      </c>
      <c r="R47" s="250"/>
    </row>
    <row r="48" spans="1:18">
      <c r="A48" s="390"/>
      <c r="B48" s="388"/>
      <c r="C48" s="172" t="s">
        <v>131</v>
      </c>
      <c r="D48" s="467">
        <v>193061.84759647356</v>
      </c>
      <c r="E48" s="467">
        <v>9307.9550464241183</v>
      </c>
      <c r="F48" s="471">
        <v>5.065446460617911E-2</v>
      </c>
      <c r="G48" s="478">
        <v>2.5796059074046989</v>
      </c>
      <c r="H48" s="478">
        <v>-0.28546085910983754</v>
      </c>
      <c r="I48" s="479">
        <v>4.735310469186417</v>
      </c>
      <c r="J48" s="479">
        <v>-8.4104945991860802E-3</v>
      </c>
      <c r="K48" s="471">
        <v>-1.772974140636279E-3</v>
      </c>
      <c r="L48" s="472">
        <v>914207.78812405374</v>
      </c>
      <c r="M48" s="472">
        <v>42530.595857177046</v>
      </c>
      <c r="N48" s="471">
        <v>4.879168140968828E-2</v>
      </c>
      <c r="O48" s="467">
        <v>159991.35182456466</v>
      </c>
      <c r="P48" s="467">
        <v>4328.9338108727534</v>
      </c>
      <c r="Q48" s="471">
        <v>2.7809755663001361E-2</v>
      </c>
      <c r="R48" s="250"/>
    </row>
    <row r="49" spans="1:18">
      <c r="A49" s="390"/>
      <c r="B49" s="388"/>
      <c r="C49" s="172" t="s">
        <v>132</v>
      </c>
      <c r="D49" s="467">
        <v>5676.9357762932777</v>
      </c>
      <c r="E49" s="467">
        <v>1641.1788777238844</v>
      </c>
      <c r="F49" s="468">
        <v>0.40665949881809138</v>
      </c>
      <c r="G49" s="476">
        <v>7.5852672326496007E-2</v>
      </c>
      <c r="H49" s="476">
        <v>1.2927676249617881E-2</v>
      </c>
      <c r="I49" s="477">
        <v>6.9155703517580545</v>
      </c>
      <c r="J49" s="477">
        <v>-0.69527027400524233</v>
      </c>
      <c r="K49" s="468">
        <v>-9.1352625576167967E-2</v>
      </c>
      <c r="L49" s="469">
        <v>39259.248743368385</v>
      </c>
      <c r="M49" s="469">
        <v>8543.7461840319629</v>
      </c>
      <c r="N49" s="468">
        <v>0.27815746030940219</v>
      </c>
      <c r="O49" s="467">
        <v>37494.008759140968</v>
      </c>
      <c r="P49" s="467">
        <v>6868.5725059509277</v>
      </c>
      <c r="Q49" s="468">
        <v>0.22427672373925697</v>
      </c>
      <c r="R49" s="250"/>
    </row>
    <row r="50" spans="1:18">
      <c r="A50" s="390"/>
      <c r="B50" s="388"/>
      <c r="C50" s="172" t="s">
        <v>133</v>
      </c>
      <c r="D50" s="467">
        <v>3993088.8625899432</v>
      </c>
      <c r="E50" s="467">
        <v>1195443.2113143685</v>
      </c>
      <c r="F50" s="471">
        <v>0.42730329724542176</v>
      </c>
      <c r="G50" s="478">
        <v>53.353864302897499</v>
      </c>
      <c r="H50" s="478">
        <v>9.7333375825158726</v>
      </c>
      <c r="I50" s="479">
        <v>6.6693836687704113</v>
      </c>
      <c r="J50" s="479">
        <v>0.19700551147403189</v>
      </c>
      <c r="K50" s="471">
        <v>3.0437886459391363E-2</v>
      </c>
      <c r="L50" s="472">
        <v>26631441.648106385</v>
      </c>
      <c r="M50" s="472">
        <v>8524021.0429351516</v>
      </c>
      <c r="N50" s="471">
        <v>0.47074739295009288</v>
      </c>
      <c r="O50" s="467">
        <v>7663329.3290426424</v>
      </c>
      <c r="P50" s="467">
        <v>2221283.6617878778</v>
      </c>
      <c r="Q50" s="471">
        <v>0.40817071329509858</v>
      </c>
      <c r="R50" s="250"/>
    </row>
    <row r="51" spans="1:18">
      <c r="A51" s="390" t="s">
        <v>104</v>
      </c>
      <c r="B51" s="388" t="s">
        <v>126</v>
      </c>
      <c r="C51" s="172" t="s">
        <v>130</v>
      </c>
      <c r="D51" s="467">
        <v>70676549.946990103</v>
      </c>
      <c r="E51" s="467">
        <v>312758.63316844404</v>
      </c>
      <c r="F51" s="468">
        <v>4.4448803472448535E-3</v>
      </c>
      <c r="G51" s="476">
        <v>45.848564712896284</v>
      </c>
      <c r="H51" s="476">
        <v>-4.1754748466152023</v>
      </c>
      <c r="I51" s="477">
        <v>2.6961290594706449</v>
      </c>
      <c r="J51" s="477">
        <v>0.1870236061832995</v>
      </c>
      <c r="K51" s="468">
        <v>7.4537961701955355E-2</v>
      </c>
      <c r="L51" s="469">
        <v>190553100.13520849</v>
      </c>
      <c r="M51" s="469">
        <v>14002927.635725826</v>
      </c>
      <c r="N51" s="468">
        <v>7.9314154370293002E-2</v>
      </c>
      <c r="O51" s="467">
        <v>68801387.753196567</v>
      </c>
      <c r="P51" s="467">
        <v>1319116.9219988734</v>
      </c>
      <c r="Q51" s="468">
        <v>1.9547607182611778E-2</v>
      </c>
      <c r="R51" s="250"/>
    </row>
    <row r="52" spans="1:18">
      <c r="A52" s="390"/>
      <c r="B52" s="388"/>
      <c r="C52" s="172" t="s">
        <v>131</v>
      </c>
      <c r="D52" s="467">
        <v>47264526.553070463</v>
      </c>
      <c r="E52" s="467">
        <v>7971875.3909180164</v>
      </c>
      <c r="F52" s="471">
        <v>0.20288464013333626</v>
      </c>
      <c r="G52" s="478">
        <v>30.660957643209667</v>
      </c>
      <c r="H52" s="478">
        <v>2.726460376467049</v>
      </c>
      <c r="I52" s="479">
        <v>2.2400958643974516</v>
      </c>
      <c r="J52" s="479">
        <v>0.11947373896057067</v>
      </c>
      <c r="K52" s="471">
        <v>5.6339004260816734E-2</v>
      </c>
      <c r="L52" s="472">
        <v>105877070.46423668</v>
      </c>
      <c r="M52" s="472">
        <v>22552205.042703032</v>
      </c>
      <c r="N52" s="471">
        <v>0.27065396299907934</v>
      </c>
      <c r="O52" s="467">
        <v>20918570.399814777</v>
      </c>
      <c r="P52" s="467">
        <v>3358935.3097876646</v>
      </c>
      <c r="Q52" s="471">
        <v>0.19128730708620201</v>
      </c>
      <c r="R52" s="250"/>
    </row>
    <row r="53" spans="1:18">
      <c r="A53" s="390"/>
      <c r="B53" s="388"/>
      <c r="C53" s="172" t="s">
        <v>132</v>
      </c>
      <c r="D53" s="467">
        <v>6666809.9189400673</v>
      </c>
      <c r="E53" s="467">
        <v>-826072.92062914465</v>
      </c>
      <c r="F53" s="468">
        <v>-0.11024767613697774</v>
      </c>
      <c r="G53" s="476">
        <v>4.3248243756431384</v>
      </c>
      <c r="H53" s="476">
        <v>-1.0021237688888034</v>
      </c>
      <c r="I53" s="477">
        <v>2.187422436541445</v>
      </c>
      <c r="J53" s="477">
        <v>3.3979133166139874E-2</v>
      </c>
      <c r="K53" s="468">
        <v>1.5778977376781182E-2</v>
      </c>
      <c r="L53" s="469">
        <v>14583129.596846554</v>
      </c>
      <c r="M53" s="469">
        <v>-1552368.7769995052</v>
      </c>
      <c r="N53" s="468">
        <v>-9.620829434780466E-2</v>
      </c>
      <c r="O53" s="467">
        <v>3125889.6432355642</v>
      </c>
      <c r="P53" s="467">
        <v>-278102.75174657628</v>
      </c>
      <c r="Q53" s="468">
        <v>-8.1698993263478015E-2</v>
      </c>
      <c r="R53" s="250"/>
    </row>
    <row r="54" spans="1:18">
      <c r="A54" s="390"/>
      <c r="B54" s="388"/>
      <c r="C54" s="172" t="s">
        <v>133</v>
      </c>
      <c r="D54" s="467">
        <v>25623669.14046504</v>
      </c>
      <c r="E54" s="467">
        <v>4750352.5773821548</v>
      </c>
      <c r="F54" s="471">
        <v>0.22758015301620815</v>
      </c>
      <c r="G54" s="478">
        <v>16.622323155977515</v>
      </c>
      <c r="H54" s="478">
        <v>1.782764428493806</v>
      </c>
      <c r="I54" s="479">
        <v>2.750713519535906</v>
      </c>
      <c r="J54" s="479">
        <v>0.15739536946764687</v>
      </c>
      <c r="K54" s="471">
        <v>6.0692657190365956E-2</v>
      </c>
      <c r="L54" s="472">
        <v>70483373.124792174</v>
      </c>
      <c r="M54" s="472">
        <v>16352222.429628916</v>
      </c>
      <c r="N54" s="471">
        <v>0.30208525441691791</v>
      </c>
      <c r="O54" s="467">
        <v>16577432.62670362</v>
      </c>
      <c r="P54" s="467">
        <v>3307453.5998418424</v>
      </c>
      <c r="Q54" s="471">
        <v>0.24924331780379788</v>
      </c>
      <c r="R54" s="250"/>
    </row>
    <row r="55" spans="1:18">
      <c r="A55" s="390"/>
      <c r="B55" s="388" t="s">
        <v>127</v>
      </c>
      <c r="C55" s="172" t="s">
        <v>130</v>
      </c>
      <c r="D55" s="467">
        <v>936434150.91708219</v>
      </c>
      <c r="E55" s="467">
        <v>54098752.725805402</v>
      </c>
      <c r="F55" s="468">
        <v>6.1313138786796832E-2</v>
      </c>
      <c r="G55" s="476">
        <v>48.43587992051971</v>
      </c>
      <c r="H55" s="476">
        <v>-2.9475006643108301</v>
      </c>
      <c r="I55" s="477">
        <v>2.5808095802671271</v>
      </c>
      <c r="J55" s="477">
        <v>0.11678910108825402</v>
      </c>
      <c r="K55" s="468">
        <v>4.7397780203179807E-2</v>
      </c>
      <c r="L55" s="469">
        <v>2416758227.9761186</v>
      </c>
      <c r="M55" s="469">
        <v>242665737.32836676</v>
      </c>
      <c r="N55" s="468">
        <v>0.11161702566576026</v>
      </c>
      <c r="O55" s="467">
        <v>918088431.3129257</v>
      </c>
      <c r="P55" s="467">
        <v>55887529.535816789</v>
      </c>
      <c r="Q55" s="468">
        <v>6.4819613874939438E-2</v>
      </c>
      <c r="R55" s="250"/>
    </row>
    <row r="56" spans="1:18">
      <c r="A56" s="390"/>
      <c r="B56" s="388"/>
      <c r="C56" s="172" t="s">
        <v>131</v>
      </c>
      <c r="D56" s="467">
        <v>553360728.57860005</v>
      </c>
      <c r="E56" s="467">
        <v>111024429.99404782</v>
      </c>
      <c r="F56" s="471">
        <v>0.25099552161854877</v>
      </c>
      <c r="G56" s="478">
        <v>28.621888443427387</v>
      </c>
      <c r="H56" s="478">
        <v>2.8621439933605153</v>
      </c>
      <c r="I56" s="479">
        <v>2.1832438500590938</v>
      </c>
      <c r="J56" s="479">
        <v>8.8356432894181935E-2</v>
      </c>
      <c r="K56" s="471">
        <v>4.2177174854464469E-2</v>
      </c>
      <c r="L56" s="472">
        <v>1208121407.533448</v>
      </c>
      <c r="M56" s="472">
        <v>281476661.47336805</v>
      </c>
      <c r="N56" s="471">
        <v>0.30375897847600619</v>
      </c>
      <c r="O56" s="467">
        <v>245593293.09968981</v>
      </c>
      <c r="P56" s="467">
        <v>45981089.982888728</v>
      </c>
      <c r="Q56" s="471">
        <v>0.23035209904468293</v>
      </c>
      <c r="R56" s="250"/>
    </row>
    <row r="57" spans="1:18">
      <c r="A57" s="390"/>
      <c r="B57" s="388"/>
      <c r="C57" s="172" t="s">
        <v>132</v>
      </c>
      <c r="D57" s="467">
        <v>90146116.086240202</v>
      </c>
      <c r="E57" s="467">
        <v>-2796569.4093001932</v>
      </c>
      <c r="F57" s="468">
        <v>-3.0089182321231499E-2</v>
      </c>
      <c r="G57" s="476">
        <v>4.6626945949998575</v>
      </c>
      <c r="H57" s="476">
        <v>-0.74988365039686666</v>
      </c>
      <c r="I57" s="477">
        <v>2.1133957280185958</v>
      </c>
      <c r="J57" s="477">
        <v>-2.7568186688875063E-2</v>
      </c>
      <c r="K57" s="468">
        <v>-1.287653028595852E-2</v>
      </c>
      <c r="L57" s="469">
        <v>190514416.63412845</v>
      </c>
      <c r="M57" s="469">
        <v>-8472519.1478289664</v>
      </c>
      <c r="N57" s="468">
        <v>-4.2578268339750917E-2</v>
      </c>
      <c r="O57" s="467">
        <v>41195360.188167907</v>
      </c>
      <c r="P57" s="467">
        <v>-114528.52572201192</v>
      </c>
      <c r="Q57" s="468">
        <v>-2.7724239712972935E-3</v>
      </c>
      <c r="R57" s="250"/>
    </row>
    <row r="58" spans="1:18">
      <c r="A58" s="390"/>
      <c r="B58" s="388"/>
      <c r="C58" s="172" t="s">
        <v>133</v>
      </c>
      <c r="D58" s="467">
        <v>314622577.0386011</v>
      </c>
      <c r="E58" s="467">
        <v>47580320.988852203</v>
      </c>
      <c r="F58" s="471">
        <v>0.17817525096098716</v>
      </c>
      <c r="G58" s="478">
        <v>16.27345750558333</v>
      </c>
      <c r="H58" s="478">
        <v>0.72207658743796621</v>
      </c>
      <c r="I58" s="479">
        <v>2.6726591826015946</v>
      </c>
      <c r="J58" s="479">
        <v>0.13715169357882173</v>
      </c>
      <c r="K58" s="471">
        <v>5.4092403265463156E-2</v>
      </c>
      <c r="L58" s="472">
        <v>840878919.57599485</v>
      </c>
      <c r="M58" s="472">
        <v>163791279.47631967</v>
      </c>
      <c r="N58" s="471">
        <v>0.24190558175335719</v>
      </c>
      <c r="O58" s="467">
        <v>198824552.05659655</v>
      </c>
      <c r="P58" s="467">
        <v>33947561.753172904</v>
      </c>
      <c r="Q58" s="471">
        <v>0.20589629693445458</v>
      </c>
      <c r="R58" s="250"/>
    </row>
    <row r="59" spans="1:18">
      <c r="A59" s="390"/>
      <c r="B59" s="388" t="s">
        <v>128</v>
      </c>
      <c r="C59" s="172" t="s">
        <v>130</v>
      </c>
      <c r="D59" s="467">
        <v>599852952.22230661</v>
      </c>
      <c r="E59" s="467">
        <v>33936141.373033166</v>
      </c>
      <c r="F59" s="468">
        <v>5.9966660686585849E-2</v>
      </c>
      <c r="G59" s="476">
        <v>48.101209397439575</v>
      </c>
      <c r="H59" s="476">
        <v>-3.0105799434563281</v>
      </c>
      <c r="I59" s="477">
        <v>2.6030396140483227</v>
      </c>
      <c r="J59" s="477">
        <v>0.13303056237687594</v>
      </c>
      <c r="K59" s="468">
        <v>5.3858329906465163E-2</v>
      </c>
      <c r="L59" s="469">
        <v>1561440997.2384999</v>
      </c>
      <c r="M59" s="469">
        <v>163621351.94775653</v>
      </c>
      <c r="N59" s="468">
        <v>0.1170546947876982</v>
      </c>
      <c r="O59" s="467">
        <v>589172452.65618634</v>
      </c>
      <c r="P59" s="467">
        <v>36052347.542480826</v>
      </c>
      <c r="Q59" s="468">
        <v>6.5179962198389993E-2</v>
      </c>
      <c r="R59" s="250"/>
    </row>
    <row r="60" spans="1:18">
      <c r="A60" s="390"/>
      <c r="B60" s="388"/>
      <c r="C60" s="172" t="s">
        <v>131</v>
      </c>
      <c r="D60" s="467">
        <v>367305287.48847866</v>
      </c>
      <c r="E60" s="467">
        <v>72144584.546635032</v>
      </c>
      <c r="F60" s="471">
        <v>0.24442476192655596</v>
      </c>
      <c r="G60" s="478">
        <v>29.453599387675144</v>
      </c>
      <c r="H60" s="478">
        <v>2.7956323839482842</v>
      </c>
      <c r="I60" s="479">
        <v>2.2032302930386067</v>
      </c>
      <c r="J60" s="479">
        <v>0.1061289836246222</v>
      </c>
      <c r="K60" s="471">
        <v>5.0607466195459555E-2</v>
      </c>
      <c r="L60" s="472">
        <v>809258136.1878705</v>
      </c>
      <c r="M60" s="472">
        <v>190276239.56097806</v>
      </c>
      <c r="N60" s="471">
        <v>0.30740194599854676</v>
      </c>
      <c r="O60" s="467">
        <v>162940576.02122018</v>
      </c>
      <c r="P60" s="467">
        <v>29949620.742078781</v>
      </c>
      <c r="Q60" s="471">
        <v>0.22520043321153696</v>
      </c>
      <c r="R60" s="250"/>
    </row>
    <row r="61" spans="1:18">
      <c r="A61" s="390"/>
      <c r="B61" s="388"/>
      <c r="C61" s="172" t="s">
        <v>132</v>
      </c>
      <c r="D61" s="467">
        <v>53454683.78850843</v>
      </c>
      <c r="E61" s="467">
        <v>-3479921.7250306457</v>
      </c>
      <c r="F61" s="468">
        <v>-6.1121381164274839E-2</v>
      </c>
      <c r="G61" s="476">
        <v>4.2864420832792005</v>
      </c>
      <c r="H61" s="476">
        <v>-0.85570868415944012</v>
      </c>
      <c r="I61" s="477">
        <v>2.1435002539781016</v>
      </c>
      <c r="J61" s="477">
        <v>-2.3524219047372785E-2</v>
      </c>
      <c r="K61" s="468">
        <v>-1.085553916912144E-2</v>
      </c>
      <c r="L61" s="469">
        <v>114580128.27698694</v>
      </c>
      <c r="M61" s="469">
        <v>-8798555.2329033464</v>
      </c>
      <c r="N61" s="468">
        <v>-7.1313414786096624E-2</v>
      </c>
      <c r="O61" s="467">
        <v>24965075.328839205</v>
      </c>
      <c r="P61" s="467">
        <v>-568205.49817376211</v>
      </c>
      <c r="Q61" s="468">
        <v>-2.2253524802524727E-2</v>
      </c>
      <c r="R61" s="250"/>
    </row>
    <row r="62" spans="1:18">
      <c r="A62" s="390"/>
      <c r="B62" s="388"/>
      <c r="C62" s="172" t="s">
        <v>133</v>
      </c>
      <c r="D62" s="467">
        <v>201603431.73686349</v>
      </c>
      <c r="E62" s="467">
        <v>33371012.134480894</v>
      </c>
      <c r="F62" s="471">
        <v>0.1983625523151441</v>
      </c>
      <c r="G62" s="478">
        <v>16.166243492327471</v>
      </c>
      <c r="H62" s="478">
        <v>0.97203150537104044</v>
      </c>
      <c r="I62" s="479">
        <v>2.7207010414465218</v>
      </c>
      <c r="J62" s="479">
        <v>0.1738465223589527</v>
      </c>
      <c r="K62" s="471">
        <v>6.8259306158262464E-2</v>
      </c>
      <c r="L62" s="472">
        <v>548502666.68567729</v>
      </c>
      <c r="M62" s="472">
        <v>120039168.56431305</v>
      </c>
      <c r="N62" s="471">
        <v>0.28016194866222049</v>
      </c>
      <c r="O62" s="467">
        <v>128450449.55162966</v>
      </c>
      <c r="P62" s="467">
        <v>23859622.082456633</v>
      </c>
      <c r="Q62" s="471">
        <v>0.22812346608013009</v>
      </c>
      <c r="R62" s="250"/>
    </row>
    <row r="63" spans="1:18">
      <c r="A63" s="390"/>
      <c r="B63" s="388"/>
      <c r="C63" s="172"/>
      <c r="D63" s="264"/>
      <c r="E63" s="264"/>
      <c r="F63" s="264"/>
      <c r="G63" s="264"/>
      <c r="H63" s="264"/>
      <c r="I63" s="264"/>
      <c r="J63" s="264"/>
      <c r="K63" s="264"/>
      <c r="L63" s="264"/>
      <c r="M63" s="264"/>
      <c r="N63" s="264"/>
      <c r="O63" s="264"/>
      <c r="P63" s="264"/>
      <c r="Q63" s="264"/>
      <c r="R63" s="250"/>
    </row>
    <row r="64" spans="1:18">
      <c r="A64" s="390"/>
      <c r="B64" s="388"/>
      <c r="C64" s="172"/>
      <c r="D64" s="173"/>
      <c r="E64" s="173"/>
      <c r="F64" s="174"/>
      <c r="G64" s="184"/>
      <c r="H64" s="184"/>
      <c r="I64" s="185"/>
      <c r="J64" s="185"/>
      <c r="K64" s="174"/>
      <c r="L64" s="175"/>
      <c r="M64" s="175"/>
      <c r="N64" s="174"/>
      <c r="O64" s="173"/>
      <c r="P64" s="173"/>
      <c r="Q64" s="174"/>
      <c r="R64" s="250"/>
    </row>
    <row r="65" spans="1:18">
      <c r="A65" s="390"/>
      <c r="B65" s="388"/>
      <c r="C65" s="172"/>
      <c r="D65" s="173"/>
      <c r="E65" s="173"/>
      <c r="F65" s="174"/>
      <c r="G65" s="184"/>
      <c r="H65" s="184"/>
      <c r="I65" s="185"/>
      <c r="J65" s="185"/>
      <c r="K65" s="174"/>
      <c r="L65" s="175"/>
      <c r="M65" s="175"/>
      <c r="N65" s="174"/>
      <c r="O65" s="173"/>
      <c r="P65" s="173"/>
      <c r="Q65" s="174"/>
      <c r="R65" s="250"/>
    </row>
    <row r="66" spans="1:18">
      <c r="A66" s="390"/>
      <c r="B66" s="388"/>
      <c r="C66" s="172"/>
      <c r="D66" s="173"/>
      <c r="E66" s="173"/>
      <c r="F66" s="174"/>
      <c r="G66" s="184"/>
      <c r="H66" s="184"/>
      <c r="I66" s="185"/>
      <c r="J66" s="185"/>
      <c r="K66" s="174"/>
      <c r="L66" s="175"/>
      <c r="M66" s="175"/>
      <c r="N66" s="174"/>
      <c r="O66" s="173"/>
      <c r="P66" s="173"/>
      <c r="Q66" s="174"/>
      <c r="R66" s="250"/>
    </row>
    <row r="67" spans="1:18">
      <c r="A67" s="390"/>
      <c r="B67" s="388"/>
      <c r="C67" s="172"/>
      <c r="D67" s="173"/>
      <c r="E67" s="173"/>
      <c r="F67" s="174"/>
      <c r="G67" s="184"/>
      <c r="H67" s="184"/>
      <c r="I67" s="185"/>
      <c r="J67" s="185"/>
      <c r="K67" s="174"/>
      <c r="L67" s="175"/>
      <c r="M67" s="175"/>
      <c r="N67" s="174"/>
      <c r="O67" s="173"/>
      <c r="P67" s="173"/>
      <c r="Q67" s="174"/>
      <c r="R67" s="250"/>
    </row>
    <row r="68" spans="1:18">
      <c r="A68" s="390"/>
      <c r="B68" s="388"/>
      <c r="C68" s="172"/>
      <c r="D68" s="173"/>
      <c r="E68" s="173"/>
      <c r="F68" s="174"/>
      <c r="G68" s="184"/>
      <c r="H68" s="184"/>
      <c r="I68" s="185"/>
      <c r="J68" s="185"/>
      <c r="K68" s="174"/>
      <c r="L68" s="175"/>
      <c r="M68" s="175"/>
      <c r="N68" s="174"/>
      <c r="O68" s="173"/>
      <c r="P68" s="173"/>
      <c r="Q68" s="174"/>
      <c r="R68" s="250"/>
    </row>
    <row r="69" spans="1:18">
      <c r="A69" s="390"/>
      <c r="B69" s="388"/>
      <c r="C69" s="172"/>
      <c r="D69" s="173"/>
      <c r="E69" s="173"/>
      <c r="F69" s="174"/>
      <c r="G69" s="184"/>
      <c r="H69" s="184"/>
      <c r="I69" s="185"/>
      <c r="J69" s="185"/>
      <c r="K69" s="174"/>
      <c r="L69" s="175"/>
      <c r="M69" s="175"/>
      <c r="N69" s="174"/>
      <c r="O69" s="173"/>
      <c r="P69" s="173"/>
      <c r="Q69" s="174"/>
      <c r="R69" s="250"/>
    </row>
    <row r="70" spans="1:18">
      <c r="A70" s="390"/>
      <c r="B70" s="388"/>
      <c r="C70" s="172"/>
      <c r="D70" s="173"/>
      <c r="E70" s="173"/>
      <c r="F70" s="174"/>
      <c r="G70" s="184"/>
      <c r="H70" s="184"/>
      <c r="I70" s="185"/>
      <c r="J70" s="185"/>
      <c r="K70" s="174"/>
      <c r="L70" s="175"/>
      <c r="M70" s="175"/>
      <c r="N70" s="174"/>
      <c r="O70" s="173"/>
      <c r="P70" s="173"/>
      <c r="Q70" s="174"/>
      <c r="R70" s="250"/>
    </row>
    <row r="71" spans="1:18">
      <c r="A71" s="390"/>
      <c r="B71" s="388"/>
      <c r="C71" s="172"/>
      <c r="D71" s="173"/>
      <c r="E71" s="173"/>
      <c r="F71" s="174"/>
      <c r="G71" s="184"/>
      <c r="H71" s="184"/>
      <c r="I71" s="185"/>
      <c r="J71" s="185"/>
      <c r="K71" s="174"/>
      <c r="L71" s="175"/>
      <c r="M71" s="175"/>
      <c r="N71" s="174"/>
      <c r="O71" s="173"/>
      <c r="P71" s="173"/>
      <c r="Q71" s="174"/>
      <c r="R71" s="250"/>
    </row>
    <row r="72" spans="1:18">
      <c r="A72" s="390"/>
      <c r="B72" s="388"/>
      <c r="C72" s="172"/>
      <c r="D72" s="173"/>
      <c r="E72" s="173"/>
      <c r="F72" s="174"/>
      <c r="G72" s="184"/>
      <c r="H72" s="184"/>
      <c r="I72" s="185"/>
      <c r="J72" s="185"/>
      <c r="K72" s="174"/>
      <c r="L72" s="175"/>
      <c r="M72" s="175"/>
      <c r="N72" s="174"/>
      <c r="O72" s="173"/>
      <c r="P72" s="173"/>
      <c r="Q72" s="174"/>
      <c r="R72" s="250"/>
    </row>
    <row r="73" spans="1:18">
      <c r="A73" s="390"/>
      <c r="B73" s="388"/>
      <c r="C73" s="172"/>
      <c r="D73" s="173"/>
      <c r="E73" s="173"/>
      <c r="F73" s="174"/>
      <c r="G73" s="184"/>
      <c r="H73" s="184"/>
      <c r="I73" s="185"/>
      <c r="J73" s="185"/>
      <c r="K73" s="174"/>
      <c r="L73" s="175"/>
      <c r="M73" s="175"/>
      <c r="N73" s="174"/>
      <c r="O73" s="173"/>
      <c r="P73" s="173"/>
      <c r="Q73" s="174"/>
      <c r="R73" s="250"/>
    </row>
    <row r="74" spans="1:18">
      <c r="A74" s="390"/>
      <c r="B74" s="388"/>
      <c r="C74" s="172"/>
      <c r="D74" s="173"/>
      <c r="E74" s="173"/>
      <c r="F74" s="174"/>
      <c r="G74" s="184"/>
      <c r="H74" s="184"/>
      <c r="I74" s="185"/>
      <c r="J74" s="185"/>
      <c r="K74" s="174"/>
      <c r="L74" s="175"/>
      <c r="M74" s="175"/>
      <c r="N74" s="174"/>
      <c r="O74" s="173"/>
      <c r="P74" s="173"/>
      <c r="Q74" s="174"/>
      <c r="R74" s="265"/>
    </row>
    <row r="75" spans="1:18">
      <c r="A75" s="390"/>
      <c r="B75" s="388"/>
      <c r="C75" s="172"/>
      <c r="D75" s="173"/>
      <c r="E75" s="173"/>
      <c r="F75" s="174"/>
      <c r="G75" s="184"/>
      <c r="H75" s="184"/>
      <c r="I75" s="185"/>
      <c r="J75" s="185"/>
      <c r="K75" s="174"/>
      <c r="L75" s="175"/>
      <c r="M75" s="175"/>
      <c r="N75" s="174"/>
      <c r="O75" s="173"/>
      <c r="P75" s="173"/>
      <c r="Q75" s="174"/>
    </row>
    <row r="76" spans="1:18">
      <c r="A76" s="390"/>
      <c r="B76" s="388"/>
      <c r="C76" s="172"/>
      <c r="D76" s="173"/>
      <c r="E76" s="173"/>
      <c r="F76" s="174"/>
      <c r="G76" s="184"/>
      <c r="H76" s="184"/>
      <c r="I76" s="185"/>
      <c r="J76" s="185"/>
      <c r="K76" s="174"/>
      <c r="L76" s="175"/>
      <c r="M76" s="175"/>
      <c r="N76" s="174"/>
      <c r="O76" s="173"/>
      <c r="P76" s="173"/>
      <c r="Q76" s="174"/>
    </row>
    <row r="77" spans="1:18">
      <c r="A77" s="390"/>
      <c r="B77" s="388"/>
      <c r="C77" s="172"/>
      <c r="D77" s="173"/>
      <c r="E77" s="173"/>
      <c r="F77" s="174"/>
      <c r="G77" s="184"/>
      <c r="H77" s="184"/>
      <c r="I77" s="185"/>
      <c r="J77" s="185"/>
      <c r="K77" s="174"/>
      <c r="L77" s="175"/>
      <c r="M77" s="175"/>
      <c r="N77" s="174"/>
      <c r="O77" s="173"/>
      <c r="P77" s="173"/>
      <c r="Q77" s="174"/>
    </row>
    <row r="78" spans="1:18">
      <c r="A78" s="390"/>
      <c r="B78" s="388"/>
      <c r="C78" s="172"/>
      <c r="D78" s="173"/>
      <c r="E78" s="173"/>
      <c r="F78" s="174"/>
      <c r="G78" s="184"/>
      <c r="H78" s="184"/>
      <c r="I78" s="185"/>
      <c r="J78" s="185"/>
      <c r="K78" s="174"/>
      <c r="L78" s="175"/>
      <c r="M78" s="175"/>
      <c r="N78" s="174"/>
      <c r="O78" s="173"/>
      <c r="P78" s="173"/>
      <c r="Q78" s="174"/>
    </row>
    <row r="79" spans="1:18">
      <c r="A79" s="390"/>
      <c r="B79" s="388"/>
      <c r="C79" s="172"/>
      <c r="D79" s="173"/>
      <c r="E79" s="173"/>
      <c r="F79" s="174"/>
      <c r="G79" s="184"/>
      <c r="H79" s="184"/>
      <c r="I79" s="185"/>
      <c r="J79" s="185"/>
      <c r="K79" s="174"/>
      <c r="L79" s="175"/>
      <c r="M79" s="175"/>
      <c r="N79" s="174"/>
      <c r="O79" s="173"/>
      <c r="P79" s="173"/>
      <c r="Q79" s="174"/>
    </row>
    <row r="80" spans="1:18">
      <c r="A80" s="390"/>
      <c r="B80" s="388"/>
      <c r="C80" s="172"/>
      <c r="D80" s="173"/>
      <c r="E80" s="173"/>
      <c r="F80" s="174"/>
      <c r="G80" s="184"/>
      <c r="H80" s="184"/>
      <c r="I80" s="185"/>
      <c r="J80" s="185"/>
      <c r="K80" s="174"/>
      <c r="L80" s="175"/>
      <c r="M80" s="175"/>
      <c r="N80" s="174"/>
      <c r="O80" s="173"/>
      <c r="P80" s="173"/>
      <c r="Q80" s="174"/>
    </row>
    <row r="81" spans="1:17">
      <c r="A81" s="390"/>
      <c r="B81" s="388"/>
      <c r="C81" s="172"/>
      <c r="D81" s="173"/>
      <c r="E81" s="173"/>
      <c r="F81" s="174"/>
      <c r="G81" s="184"/>
      <c r="H81" s="184"/>
      <c r="I81" s="185"/>
      <c r="J81" s="185"/>
      <c r="K81" s="174"/>
      <c r="L81" s="175"/>
      <c r="M81" s="175"/>
      <c r="N81" s="174"/>
      <c r="O81" s="173"/>
      <c r="P81" s="173"/>
      <c r="Q81" s="174"/>
    </row>
    <row r="82" spans="1:17">
      <c r="A82" s="390"/>
      <c r="B82" s="388"/>
      <c r="C82" s="172"/>
      <c r="D82" s="173"/>
      <c r="E82" s="173"/>
      <c r="F82" s="174"/>
      <c r="G82" s="184"/>
      <c r="H82" s="184"/>
      <c r="I82" s="185"/>
      <c r="J82" s="185"/>
      <c r="K82" s="174"/>
      <c r="L82" s="175"/>
      <c r="M82" s="175"/>
      <c r="N82" s="174"/>
      <c r="O82" s="173"/>
      <c r="P82" s="173"/>
      <c r="Q82" s="174"/>
    </row>
    <row r="83" spans="1:17">
      <c r="A83" s="390"/>
      <c r="B83" s="388"/>
      <c r="C83" s="172"/>
      <c r="D83" s="173"/>
      <c r="E83" s="173"/>
      <c r="F83" s="174"/>
      <c r="G83" s="184"/>
      <c r="H83" s="184"/>
      <c r="I83" s="185"/>
      <c r="J83" s="185"/>
      <c r="K83" s="174"/>
      <c r="L83" s="175"/>
      <c r="M83" s="175"/>
      <c r="N83" s="174"/>
      <c r="O83" s="173"/>
      <c r="P83" s="173"/>
      <c r="Q83" s="174"/>
    </row>
    <row r="84" spans="1:17">
      <c r="A84" s="390"/>
      <c r="B84" s="388"/>
      <c r="C84" s="172"/>
      <c r="D84" s="173"/>
      <c r="E84" s="173"/>
      <c r="F84" s="174"/>
      <c r="G84" s="184"/>
      <c r="H84" s="184"/>
      <c r="I84" s="185"/>
      <c r="J84" s="185"/>
      <c r="K84" s="174"/>
      <c r="L84" s="175"/>
      <c r="M84" s="175"/>
      <c r="N84" s="174"/>
      <c r="O84" s="173"/>
      <c r="P84" s="173"/>
      <c r="Q84" s="174"/>
    </row>
    <row r="85" spans="1:17">
      <c r="A85" s="390"/>
      <c r="B85" s="388"/>
      <c r="C85" s="172"/>
      <c r="D85" s="173"/>
      <c r="E85" s="173"/>
      <c r="F85" s="174"/>
      <c r="G85" s="184"/>
      <c r="H85" s="184"/>
      <c r="I85" s="185"/>
      <c r="J85" s="185"/>
      <c r="K85" s="174"/>
      <c r="L85" s="175"/>
      <c r="M85" s="175"/>
      <c r="N85" s="174"/>
      <c r="O85" s="173"/>
      <c r="P85" s="173"/>
      <c r="Q85" s="174"/>
    </row>
    <row r="86" spans="1:17">
      <c r="A86" s="390"/>
      <c r="B86" s="388"/>
      <c r="C86" s="172"/>
      <c r="D86" s="173"/>
      <c r="E86" s="173"/>
      <c r="F86" s="174"/>
      <c r="G86" s="184"/>
      <c r="H86" s="184"/>
      <c r="I86" s="185"/>
      <c r="J86" s="185"/>
      <c r="K86" s="174"/>
      <c r="L86" s="175"/>
      <c r="M86" s="175"/>
      <c r="N86" s="174"/>
      <c r="O86" s="173"/>
      <c r="P86" s="173"/>
      <c r="Q86" s="174"/>
    </row>
  </sheetData>
  <mergeCells count="36">
    <mergeCell ref="A39:A50"/>
    <mergeCell ref="B39:B42"/>
    <mergeCell ref="B43:B46"/>
    <mergeCell ref="B47:B50"/>
    <mergeCell ref="A75:A86"/>
    <mergeCell ref="B75:B78"/>
    <mergeCell ref="B79:B82"/>
    <mergeCell ref="B83:B86"/>
    <mergeCell ref="A51:A62"/>
    <mergeCell ref="B51:B54"/>
    <mergeCell ref="B55:B58"/>
    <mergeCell ref="B59:B62"/>
    <mergeCell ref="A63:A74"/>
    <mergeCell ref="B63:B66"/>
    <mergeCell ref="B67:B70"/>
    <mergeCell ref="B71:B74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CFF66"/>
  </sheetPr>
  <dimension ref="A1:R237"/>
  <sheetViews>
    <sheetView zoomScale="85" zoomScaleNormal="85" workbookViewId="0">
      <selection activeCell="C4" sqref="C4:H219"/>
    </sheetView>
  </sheetViews>
  <sheetFormatPr defaultColWidth="9.21875" defaultRowHeight="14.4"/>
  <cols>
    <col min="1" max="1" width="31.21875" bestFit="1" customWidth="1"/>
    <col min="2" max="2" width="12" customWidth="1"/>
    <col min="3" max="3" width="22.5546875" bestFit="1" customWidth="1"/>
    <col min="4" max="4" width="12" bestFit="1" customWidth="1"/>
    <col min="5" max="5" width="10.77734375" bestFit="1" customWidth="1"/>
    <col min="6" max="6" width="9.21875" bestFit="1" customWidth="1"/>
    <col min="7" max="7" width="7.77734375" bestFit="1" customWidth="1"/>
    <col min="8" max="8" width="7.5546875" bestFit="1" customWidth="1"/>
    <col min="9" max="9" width="7.77734375" bestFit="1" customWidth="1"/>
    <col min="10" max="10" width="7.5546875" bestFit="1" customWidth="1"/>
    <col min="11" max="11" width="9.21875" bestFit="1" customWidth="1"/>
    <col min="12" max="12" width="14.77734375" bestFit="1" customWidth="1"/>
    <col min="13" max="13" width="12.77734375" bestFit="1" customWidth="1"/>
    <col min="14" max="14" width="9.21875" bestFit="1" customWidth="1"/>
    <col min="15" max="15" width="12" bestFit="1" customWidth="1"/>
    <col min="16" max="16" width="11.5546875" bestFit="1" customWidth="1"/>
    <col min="17" max="17" width="9.21875" bestFit="1" customWidth="1"/>
  </cols>
  <sheetData>
    <row r="1" spans="1:18">
      <c r="A1" s="386" t="s">
        <v>0</v>
      </c>
      <c r="B1" s="386" t="s">
        <v>1</v>
      </c>
      <c r="C1" s="386" t="s">
        <v>110</v>
      </c>
      <c r="D1" s="386" t="s">
        <v>3</v>
      </c>
      <c r="E1" s="386"/>
      <c r="F1" s="386"/>
      <c r="G1" s="386" t="s">
        <v>4</v>
      </c>
      <c r="H1" s="386"/>
      <c r="I1" s="386" t="s">
        <v>5</v>
      </c>
      <c r="J1" s="386"/>
      <c r="K1" s="386"/>
      <c r="L1" s="386" t="s">
        <v>6</v>
      </c>
      <c r="M1" s="386"/>
      <c r="N1" s="386"/>
      <c r="O1" s="386" t="s">
        <v>7</v>
      </c>
      <c r="P1" s="386"/>
      <c r="Q1" s="386"/>
    </row>
    <row r="2" spans="1:18" ht="28.8">
      <c r="A2" s="387"/>
      <c r="B2" s="387"/>
      <c r="C2" s="387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18">
      <c r="A3" s="388" t="s">
        <v>286</v>
      </c>
      <c r="B3" s="388" t="s">
        <v>126</v>
      </c>
      <c r="C3" s="172" t="s">
        <v>75</v>
      </c>
      <c r="D3" s="467">
        <v>28485415.829279661</v>
      </c>
      <c r="E3" s="467">
        <v>-414210.22652411088</v>
      </c>
      <c r="F3" s="468">
        <v>-1.433271924433524E-2</v>
      </c>
      <c r="G3" s="476">
        <v>8.3292397894651611</v>
      </c>
      <c r="H3" s="476">
        <v>-0.69407904832311829</v>
      </c>
      <c r="I3" s="477">
        <v>3.0545424029042976</v>
      </c>
      <c r="J3" s="477">
        <v>0.1528496600626652</v>
      </c>
      <c r="K3" s="468">
        <v>5.267603209876015E-2</v>
      </c>
      <c r="L3" s="469">
        <v>87009910.514896005</v>
      </c>
      <c r="M3" s="469">
        <v>3152075.3179332465</v>
      </c>
      <c r="N3" s="468">
        <v>3.7588322075447655E-2</v>
      </c>
      <c r="O3" s="467">
        <v>34303795.464500852</v>
      </c>
      <c r="P3" s="467">
        <v>-1331123.8572817966</v>
      </c>
      <c r="Q3" s="468">
        <v>-3.7354479331404497E-2</v>
      </c>
      <c r="R3" s="249"/>
    </row>
    <row r="4" spans="1:18">
      <c r="A4" s="388"/>
      <c r="B4" s="388"/>
      <c r="C4" s="172" t="s">
        <v>111</v>
      </c>
      <c r="D4" s="467">
        <v>53434894.395669363</v>
      </c>
      <c r="E4" s="467">
        <v>-3111633.2595492229</v>
      </c>
      <c r="F4" s="471">
        <v>-5.5027839702586144E-2</v>
      </c>
      <c r="G4" s="478">
        <v>15.624558588637361</v>
      </c>
      <c r="H4" s="478">
        <v>-2.0309414243249595</v>
      </c>
      <c r="I4" s="479">
        <v>2.670338975183522</v>
      </c>
      <c r="J4" s="479">
        <v>0.19950312359528999</v>
      </c>
      <c r="K4" s="471">
        <v>8.0743171776081799E-2</v>
      </c>
      <c r="L4" s="472">
        <v>142689281.13957146</v>
      </c>
      <c r="M4" s="472">
        <v>2972093.3262319267</v>
      </c>
      <c r="N4" s="471">
        <v>2.1272209759923076E-2</v>
      </c>
      <c r="O4" s="467">
        <v>43361993.452309847</v>
      </c>
      <c r="P4" s="467">
        <v>1926338.0206881389</v>
      </c>
      <c r="Q4" s="471">
        <v>4.6489864842781031E-2</v>
      </c>
      <c r="R4" s="249"/>
    </row>
    <row r="5" spans="1:18">
      <c r="A5" s="388"/>
      <c r="B5" s="388"/>
      <c r="C5" s="172" t="s">
        <v>77</v>
      </c>
      <c r="D5" s="467">
        <v>52416347.420196377</v>
      </c>
      <c r="E5" s="467">
        <v>800268.48756097257</v>
      </c>
      <c r="F5" s="468">
        <v>1.5504247980661414E-2</v>
      </c>
      <c r="G5" s="476">
        <v>15.326731727116572</v>
      </c>
      <c r="H5" s="476">
        <v>-0.78933622705966577</v>
      </c>
      <c r="I5" s="477">
        <v>3.0240842711660623</v>
      </c>
      <c r="J5" s="477">
        <v>0.16809968888917037</v>
      </c>
      <c r="K5" s="468">
        <v>5.8858752225880488E-2</v>
      </c>
      <c r="L5" s="469">
        <v>158511451.78539166</v>
      </c>
      <c r="M5" s="469">
        <v>11096726.156197846</v>
      </c>
      <c r="N5" s="468">
        <v>7.5275560896884142E-2</v>
      </c>
      <c r="O5" s="467">
        <v>45833192.121966057</v>
      </c>
      <c r="P5" s="467">
        <v>133185.67764606327</v>
      </c>
      <c r="Q5" s="468">
        <v>2.9143470211176912E-3</v>
      </c>
      <c r="R5" s="249"/>
    </row>
    <row r="6" spans="1:18">
      <c r="A6" s="388"/>
      <c r="B6" s="388"/>
      <c r="C6" s="172" t="s">
        <v>112</v>
      </c>
      <c r="D6" s="467">
        <v>7020723.6824222635</v>
      </c>
      <c r="E6" s="467">
        <v>-415826.78370557074</v>
      </c>
      <c r="F6" s="471">
        <v>-5.5916622310248257E-2</v>
      </c>
      <c r="G6" s="478">
        <v>2.0528852868759633</v>
      </c>
      <c r="H6" s="478">
        <v>-0.2690259302312441</v>
      </c>
      <c r="I6" s="479">
        <v>3.4134687712416061</v>
      </c>
      <c r="J6" s="479">
        <v>0.49384362987279262</v>
      </c>
      <c r="K6" s="471">
        <v>0.16914624513791621</v>
      </c>
      <c r="L6" s="472">
        <v>23965021.041464768</v>
      </c>
      <c r="M6" s="472">
        <v>2253081.3354999758</v>
      </c>
      <c r="N6" s="471">
        <v>0.10377153612309453</v>
      </c>
      <c r="O6" s="467">
        <v>8672693.5901552308</v>
      </c>
      <c r="P6" s="467">
        <v>980322.75396312121</v>
      </c>
      <c r="Q6" s="471">
        <v>0.12744091189035839</v>
      </c>
      <c r="R6" s="249"/>
    </row>
    <row r="7" spans="1:18">
      <c r="A7" s="388"/>
      <c r="B7" s="388"/>
      <c r="C7" s="172" t="s">
        <v>79</v>
      </c>
      <c r="D7" s="467">
        <v>68459622.94569619</v>
      </c>
      <c r="E7" s="467">
        <v>10603355.49075602</v>
      </c>
      <c r="F7" s="468">
        <v>0.18327064563945755</v>
      </c>
      <c r="G7" s="476">
        <v>20.017844177825172</v>
      </c>
      <c r="H7" s="476">
        <v>1.9534046241017187</v>
      </c>
      <c r="I7" s="477">
        <v>2.7191802373117624</v>
      </c>
      <c r="J7" s="477">
        <v>0.11224578367443172</v>
      </c>
      <c r="K7" s="468">
        <v>4.3056619056079666E-2</v>
      </c>
      <c r="L7" s="469">
        <v>186154053.76775193</v>
      </c>
      <c r="M7" s="469">
        <v>35326556.7806122</v>
      </c>
      <c r="N7" s="468">
        <v>0.234218279068997</v>
      </c>
      <c r="O7" s="467">
        <v>42103172.737475201</v>
      </c>
      <c r="P7" s="467">
        <v>5713447.6328702867</v>
      </c>
      <c r="Q7" s="468">
        <v>0.15700716662317635</v>
      </c>
      <c r="R7" s="249"/>
    </row>
    <row r="8" spans="1:18">
      <c r="A8" s="388"/>
      <c r="B8" s="388"/>
      <c r="C8" s="172" t="s">
        <v>80</v>
      </c>
      <c r="D8" s="467">
        <v>11782131.991893187</v>
      </c>
      <c r="E8" s="467">
        <v>30230.298162320629</v>
      </c>
      <c r="F8" s="471">
        <v>2.5723750036512976E-3</v>
      </c>
      <c r="G8" s="478">
        <v>3.4451384940196186</v>
      </c>
      <c r="H8" s="478">
        <v>-0.22415313377229129</v>
      </c>
      <c r="I8" s="479">
        <v>3.1133068372910775</v>
      </c>
      <c r="J8" s="479">
        <v>0.25689691863737263</v>
      </c>
      <c r="K8" s="471">
        <v>8.9936992922379416E-2</v>
      </c>
      <c r="L8" s="472">
        <v>36681392.088227004</v>
      </c>
      <c r="M8" s="472">
        <v>3113143.5272108838</v>
      </c>
      <c r="N8" s="471">
        <v>9.2740719598527907E-2</v>
      </c>
      <c r="O8" s="467">
        <v>21892460.170519412</v>
      </c>
      <c r="P8" s="467">
        <v>488495.11214330047</v>
      </c>
      <c r="Q8" s="471">
        <v>2.2822645748626628E-2</v>
      </c>
      <c r="R8" s="249"/>
    </row>
    <row r="9" spans="1:18">
      <c r="A9" s="388"/>
      <c r="B9" s="388"/>
      <c r="C9" s="172" t="s">
        <v>113</v>
      </c>
      <c r="D9" s="467">
        <v>1551450.5945265153</v>
      </c>
      <c r="E9" s="467">
        <v>499596.46697128285</v>
      </c>
      <c r="F9" s="468">
        <v>0.47496744451863093</v>
      </c>
      <c r="G9" s="476">
        <v>0.45364982911841217</v>
      </c>
      <c r="H9" s="476">
        <v>0.12522982999982807</v>
      </c>
      <c r="I9" s="477">
        <v>3.8014077598298481</v>
      </c>
      <c r="J9" s="477">
        <v>0.2178960403952912</v>
      </c>
      <c r="K9" s="468">
        <v>6.0805170306425863E-2</v>
      </c>
      <c r="L9" s="469">
        <v>5897696.3290257268</v>
      </c>
      <c r="M9" s="469">
        <v>2128364.7357959398</v>
      </c>
      <c r="N9" s="468">
        <v>0.56465309117902007</v>
      </c>
      <c r="O9" s="467">
        <v>2677062.2911815918</v>
      </c>
      <c r="P9" s="467">
        <v>666575.13052285928</v>
      </c>
      <c r="Q9" s="468">
        <v>0.33154906112628796</v>
      </c>
      <c r="R9" s="249"/>
    </row>
    <row r="10" spans="1:18">
      <c r="A10" s="388"/>
      <c r="B10" s="388"/>
      <c r="C10" s="172" t="s">
        <v>82</v>
      </c>
      <c r="D10" s="467">
        <v>7236570.9697363339</v>
      </c>
      <c r="E10" s="467">
        <v>-350355.15647036117</v>
      </c>
      <c r="F10" s="471">
        <v>-4.6178801617715426E-2</v>
      </c>
      <c r="G10" s="478">
        <v>2.1159998232660731</v>
      </c>
      <c r="H10" s="478">
        <v>-0.25286312683983603</v>
      </c>
      <c r="I10" s="479">
        <v>3.3584955175666953</v>
      </c>
      <c r="J10" s="479">
        <v>0.23647186192954539</v>
      </c>
      <c r="K10" s="471">
        <v>7.574313586720266E-2</v>
      </c>
      <c r="L10" s="472">
        <v>24303991.164412752</v>
      </c>
      <c r="M10" s="472">
        <v>617428.32482392341</v>
      </c>
      <c r="N10" s="471">
        <v>2.6066607004371987E-2</v>
      </c>
      <c r="O10" s="467">
        <v>13698587.969958443</v>
      </c>
      <c r="P10" s="467">
        <v>-822763.79317973182</v>
      </c>
      <c r="Q10" s="471">
        <v>-5.6658898331234026E-2</v>
      </c>
      <c r="R10" s="249"/>
    </row>
    <row r="11" spans="1:18">
      <c r="A11" s="388"/>
      <c r="B11" s="388"/>
      <c r="C11" s="172" t="s">
        <v>114</v>
      </c>
      <c r="D11" s="467">
        <v>2789664.6288688518</v>
      </c>
      <c r="E11" s="467">
        <v>-316181.20870642178</v>
      </c>
      <c r="F11" s="468">
        <v>-0.10180196482426304</v>
      </c>
      <c r="G11" s="476">
        <v>0.81570814220497856</v>
      </c>
      <c r="H11" s="476">
        <v>-0.1540288778984753</v>
      </c>
      <c r="I11" s="477">
        <v>2.5997870457092818</v>
      </c>
      <c r="J11" s="477">
        <v>8.3656322103369263E-2</v>
      </c>
      <c r="K11" s="468">
        <v>3.3248003101953257E-2</v>
      </c>
      <c r="L11" s="469">
        <v>7252533.9640066316</v>
      </c>
      <c r="M11" s="469">
        <v>-562180.17070005275</v>
      </c>
      <c r="N11" s="468">
        <v>-7.1938673764571873E-2</v>
      </c>
      <c r="O11" s="467">
        <v>2202388.5783428675</v>
      </c>
      <c r="P11" s="467">
        <v>-252374.59483183362</v>
      </c>
      <c r="Q11" s="468">
        <v>-0.10281016009599088</v>
      </c>
      <c r="R11" s="249"/>
    </row>
    <row r="12" spans="1:18">
      <c r="A12" s="388"/>
      <c r="B12" s="388"/>
      <c r="C12" s="172" t="s">
        <v>84</v>
      </c>
      <c r="D12" s="467">
        <v>3004924.1002123798</v>
      </c>
      <c r="E12" s="467">
        <v>-330630.18720552698</v>
      </c>
      <c r="F12" s="471">
        <v>-9.9123011864235569E-2</v>
      </c>
      <c r="G12" s="478">
        <v>0.87865079905504317</v>
      </c>
      <c r="H12" s="478">
        <v>-0.16280799968533244</v>
      </c>
      <c r="I12" s="479">
        <v>3.3559611213728342</v>
      </c>
      <c r="J12" s="479">
        <v>0.11985191213291602</v>
      </c>
      <c r="K12" s="471">
        <v>3.7035805772780539E-2</v>
      </c>
      <c r="L12" s="472">
        <v>10084408.452988993</v>
      </c>
      <c r="M12" s="472">
        <v>-709809.49444378726</v>
      </c>
      <c r="N12" s="471">
        <v>-6.57583067064718E-2</v>
      </c>
      <c r="O12" s="467">
        <v>6510523.0917225359</v>
      </c>
      <c r="P12" s="467">
        <v>-784023.64900823217</v>
      </c>
      <c r="Q12" s="471">
        <v>-0.10748079035952392</v>
      </c>
      <c r="R12" s="249"/>
    </row>
    <row r="13" spans="1:18">
      <c r="A13" s="388"/>
      <c r="B13" s="388"/>
      <c r="C13" s="172" t="s">
        <v>115</v>
      </c>
      <c r="D13" s="467">
        <v>1054838.1910649929</v>
      </c>
      <c r="E13" s="467">
        <v>428577.24240488792</v>
      </c>
      <c r="F13" s="468">
        <v>0.6843429137994882</v>
      </c>
      <c r="G13" s="476">
        <v>0.30843854571485724</v>
      </c>
      <c r="H13" s="476">
        <v>0.11290133687678541</v>
      </c>
      <c r="I13" s="477">
        <v>3.6553805992944706</v>
      </c>
      <c r="J13" s="477">
        <v>0.47477731376290366</v>
      </c>
      <c r="K13" s="468">
        <v>0.14927272317256479</v>
      </c>
      <c r="L13" s="469">
        <v>3855835.0590138491</v>
      </c>
      <c r="M13" s="469">
        <v>1863947.4281054032</v>
      </c>
      <c r="N13" s="468">
        <v>0.93576936729875038</v>
      </c>
      <c r="O13" s="467">
        <v>1944763.2925293923</v>
      </c>
      <c r="P13" s="467">
        <v>1015609.2797433749</v>
      </c>
      <c r="Q13" s="468">
        <v>1.0930472943857028</v>
      </c>
      <c r="R13" s="249"/>
    </row>
    <row r="14" spans="1:18">
      <c r="A14" s="388"/>
      <c r="B14" s="388"/>
      <c r="C14" s="172" t="s">
        <v>86</v>
      </c>
      <c r="D14" s="467">
        <v>3151781.4667721074</v>
      </c>
      <c r="E14" s="467">
        <v>-157550.04001866886</v>
      </c>
      <c r="F14" s="471">
        <v>-4.7607814356275535E-2</v>
      </c>
      <c r="G14" s="478">
        <v>0.92159243024822513</v>
      </c>
      <c r="H14" s="478">
        <v>-0.11167884004610495</v>
      </c>
      <c r="I14" s="479">
        <v>3.0048615164654571</v>
      </c>
      <c r="J14" s="479">
        <v>0.31937816536688368</v>
      </c>
      <c r="K14" s="471">
        <v>0.11892762814419719</v>
      </c>
      <c r="L14" s="472">
        <v>9470666.8378125578</v>
      </c>
      <c r="M14" s="472">
        <v>583512.173059972</v>
      </c>
      <c r="N14" s="471">
        <v>6.5657929345400531E-2</v>
      </c>
      <c r="O14" s="467">
        <v>4660584.1430274202</v>
      </c>
      <c r="P14" s="467">
        <v>-209870.23443808872</v>
      </c>
      <c r="Q14" s="471">
        <v>-4.3090483592067068E-2</v>
      </c>
      <c r="R14" s="249"/>
    </row>
    <row r="15" spans="1:18">
      <c r="A15" s="388"/>
      <c r="B15" s="388"/>
      <c r="C15" s="172" t="s">
        <v>116</v>
      </c>
      <c r="D15" s="467">
        <v>2460474.6579137589</v>
      </c>
      <c r="E15" s="467">
        <v>784033.7767942748</v>
      </c>
      <c r="F15" s="468">
        <v>0.46767755763073326</v>
      </c>
      <c r="G15" s="476">
        <v>0.71945179050539454</v>
      </c>
      <c r="H15" s="476">
        <v>0.19601731582277393</v>
      </c>
      <c r="I15" s="477">
        <v>3.2855532685555953</v>
      </c>
      <c r="J15" s="477">
        <v>0.67819732990101889</v>
      </c>
      <c r="K15" s="468">
        <v>0.26010922400221886</v>
      </c>
      <c r="L15" s="469">
        <v>8084020.5545067601</v>
      </c>
      <c r="M15" s="469">
        <v>3712942.4673165623</v>
      </c>
      <c r="N15" s="468">
        <v>0.84943402823153491</v>
      </c>
      <c r="O15" s="467">
        <v>5472059.4179789834</v>
      </c>
      <c r="P15" s="467">
        <v>1481149.5712246019</v>
      </c>
      <c r="Q15" s="468">
        <v>0.37113080177171903</v>
      </c>
      <c r="R15" s="249"/>
    </row>
    <row r="16" spans="1:18">
      <c r="A16" s="388"/>
      <c r="B16" s="388" t="s">
        <v>127</v>
      </c>
      <c r="C16" s="172" t="s">
        <v>75</v>
      </c>
      <c r="D16" s="467">
        <v>372226160.77292627</v>
      </c>
      <c r="E16" s="467">
        <v>8633895.7925972342</v>
      </c>
      <c r="F16" s="471">
        <v>2.3746093149325777E-2</v>
      </c>
      <c r="G16" s="478">
        <v>8.6834136356965637</v>
      </c>
      <c r="H16" s="478">
        <v>-0.63189942195318061</v>
      </c>
      <c r="I16" s="479">
        <v>2.9598710302352833</v>
      </c>
      <c r="J16" s="479">
        <v>6.9866238659572755E-2</v>
      </c>
      <c r="K16" s="471">
        <v>2.417512900436395E-2</v>
      </c>
      <c r="L16" s="472">
        <v>1101741429.9674854</v>
      </c>
      <c r="M16" s="472">
        <v>50958041.994469047</v>
      </c>
      <c r="N16" s="471">
        <v>4.8495287018924235E-2</v>
      </c>
      <c r="O16" s="467">
        <v>448028309.47887629</v>
      </c>
      <c r="P16" s="467">
        <v>-287160.10270780325</v>
      </c>
      <c r="Q16" s="471">
        <v>-6.4053132713848076E-4</v>
      </c>
      <c r="R16" s="249"/>
    </row>
    <row r="17" spans="1:18">
      <c r="A17" s="388"/>
      <c r="B17" s="388"/>
      <c r="C17" s="172" t="s">
        <v>111</v>
      </c>
      <c r="D17" s="467">
        <v>701398333.4155221</v>
      </c>
      <c r="E17" s="467">
        <v>316860.38758921623</v>
      </c>
      <c r="F17" s="468">
        <v>4.5195943664109875E-4</v>
      </c>
      <c r="G17" s="476">
        <v>16.362449753096939</v>
      </c>
      <c r="H17" s="476">
        <v>-1.5994103555793195</v>
      </c>
      <c r="I17" s="477">
        <v>2.5796327617848602</v>
      </c>
      <c r="J17" s="477">
        <v>0.1140063553222963</v>
      </c>
      <c r="K17" s="468">
        <v>4.6238292639743953E-2</v>
      </c>
      <c r="L17" s="469">
        <v>1809350119.9399815</v>
      </c>
      <c r="M17" s="469">
        <v>80745126.960638285</v>
      </c>
      <c r="N17" s="468">
        <v>4.6711149909077689E-2</v>
      </c>
      <c r="O17" s="467">
        <v>544169875.55206668</v>
      </c>
      <c r="P17" s="467">
        <v>37084377.126665294</v>
      </c>
      <c r="Q17" s="468">
        <v>7.3132395309705098E-2</v>
      </c>
      <c r="R17" s="249"/>
    </row>
    <row r="18" spans="1:18">
      <c r="A18" s="388"/>
      <c r="B18" s="388"/>
      <c r="C18" s="172" t="s">
        <v>77</v>
      </c>
      <c r="D18" s="467">
        <v>679696876.95092678</v>
      </c>
      <c r="E18" s="467">
        <v>64002420.832535028</v>
      </c>
      <c r="F18" s="471">
        <v>0.10395159514028175</v>
      </c>
      <c r="G18" s="478">
        <v>15.856191078027349</v>
      </c>
      <c r="H18" s="478">
        <v>8.1964948897496726E-2</v>
      </c>
      <c r="I18" s="479">
        <v>2.924562154942087</v>
      </c>
      <c r="J18" s="479">
        <v>8.7569028206442301E-2</v>
      </c>
      <c r="K18" s="471">
        <v>3.0866845386827796E-2</v>
      </c>
      <c r="L18" s="472">
        <v>1987815763.1630089</v>
      </c>
      <c r="M18" s="472">
        <v>241094822.98589063</v>
      </c>
      <c r="N18" s="471">
        <v>0.13802709834201879</v>
      </c>
      <c r="O18" s="467">
        <v>598581071.35129225</v>
      </c>
      <c r="P18" s="467">
        <v>48541034.747427225</v>
      </c>
      <c r="Q18" s="471">
        <v>8.8250002758228557E-2</v>
      </c>
      <c r="R18" s="249"/>
    </row>
    <row r="19" spans="1:18">
      <c r="A19" s="388"/>
      <c r="B19" s="388"/>
      <c r="C19" s="172" t="s">
        <v>112</v>
      </c>
      <c r="D19" s="467">
        <v>99544122.737005174</v>
      </c>
      <c r="E19" s="467">
        <v>-1232428.2409450114</v>
      </c>
      <c r="F19" s="468">
        <v>-1.2229315540027416E-2</v>
      </c>
      <c r="G19" s="476">
        <v>2.3221978566285491</v>
      </c>
      <c r="H19" s="476">
        <v>-0.25971933921881929</v>
      </c>
      <c r="I19" s="477">
        <v>3.0943983849111882</v>
      </c>
      <c r="J19" s="477">
        <v>0.35712249570385168</v>
      </c>
      <c r="K19" s="468">
        <v>0.13046638707918756</v>
      </c>
      <c r="L19" s="469">
        <v>308029172.62478989</v>
      </c>
      <c r="M19" s="469">
        <v>32175949.435372829</v>
      </c>
      <c r="N19" s="468">
        <v>0.11664155692420142</v>
      </c>
      <c r="O19" s="467">
        <v>109088152.59701434</v>
      </c>
      <c r="P19" s="467">
        <v>14324395.618429661</v>
      </c>
      <c r="Q19" s="468">
        <v>0.15115900925779863</v>
      </c>
      <c r="R19" s="249"/>
    </row>
    <row r="20" spans="1:18">
      <c r="A20" s="388"/>
      <c r="B20" s="388"/>
      <c r="C20" s="172" t="s">
        <v>79</v>
      </c>
      <c r="D20" s="467">
        <v>801732046.18689167</v>
      </c>
      <c r="E20" s="467">
        <v>137154580.58954835</v>
      </c>
      <c r="F20" s="471">
        <v>0.20637862053638767</v>
      </c>
      <c r="G20" s="478">
        <v>18.703067424326303</v>
      </c>
      <c r="H20" s="478">
        <v>1.6764479404557235</v>
      </c>
      <c r="I20" s="479">
        <v>2.64384819859464</v>
      </c>
      <c r="J20" s="479">
        <v>6.2271135525969079E-2</v>
      </c>
      <c r="K20" s="471">
        <v>2.412135450721296E-2</v>
      </c>
      <c r="L20" s="472">
        <v>2119657826.0668082</v>
      </c>
      <c r="M20" s="472">
        <v>403999884.24839783</v>
      </c>
      <c r="N20" s="471">
        <v>0.23547810691226831</v>
      </c>
      <c r="O20" s="467">
        <v>496816419.49604201</v>
      </c>
      <c r="P20" s="467">
        <v>72933513.1979931</v>
      </c>
      <c r="Q20" s="471">
        <v>0.17206051981419285</v>
      </c>
      <c r="R20" s="249"/>
    </row>
    <row r="21" spans="1:18">
      <c r="A21" s="388"/>
      <c r="B21" s="388"/>
      <c r="C21" s="172" t="s">
        <v>80</v>
      </c>
      <c r="D21" s="467">
        <v>152791496.51261222</v>
      </c>
      <c r="E21" s="467">
        <v>7148080.8180028498</v>
      </c>
      <c r="F21" s="468">
        <v>4.9079326956950914E-2</v>
      </c>
      <c r="G21" s="476">
        <v>3.5643700095691977</v>
      </c>
      <c r="H21" s="476">
        <v>-0.16704603706783638</v>
      </c>
      <c r="I21" s="477">
        <v>2.990346641198772</v>
      </c>
      <c r="J21" s="477">
        <v>0.16955347371554108</v>
      </c>
      <c r="K21" s="468">
        <v>6.0108438885230334E-2</v>
      </c>
      <c r="L21" s="469">
        <v>456899538.40022385</v>
      </c>
      <c r="M21" s="469">
        <v>46069586.519949734</v>
      </c>
      <c r="N21" s="468">
        <v>0.11213784756710128</v>
      </c>
      <c r="O21" s="467">
        <v>277920126.58851421</v>
      </c>
      <c r="P21" s="467">
        <v>18030603.98906365</v>
      </c>
      <c r="Q21" s="468">
        <v>6.9377956482120098E-2</v>
      </c>
      <c r="R21" s="249"/>
    </row>
    <row r="22" spans="1:18">
      <c r="A22" s="388"/>
      <c r="B22" s="388"/>
      <c r="C22" s="172" t="s">
        <v>113</v>
      </c>
      <c r="D22" s="467">
        <v>15855358.805688385</v>
      </c>
      <c r="E22" s="467">
        <v>3164484.5024643727</v>
      </c>
      <c r="F22" s="471">
        <v>0.24935118155417088</v>
      </c>
      <c r="G22" s="478">
        <v>0.36987899659252033</v>
      </c>
      <c r="H22" s="478">
        <v>4.4736031529140574E-2</v>
      </c>
      <c r="I22" s="479">
        <v>3.7494255974498425</v>
      </c>
      <c r="J22" s="479">
        <v>0.25703992138808518</v>
      </c>
      <c r="K22" s="471">
        <v>7.3600096103343379E-2</v>
      </c>
      <c r="L22" s="472">
        <v>59448488.162799791</v>
      </c>
      <c r="M22" s="472">
        <v>15127060.529520012</v>
      </c>
      <c r="N22" s="471">
        <v>0.3413035485833833</v>
      </c>
      <c r="O22" s="467">
        <v>29462829.214044578</v>
      </c>
      <c r="P22" s="467">
        <v>5754527.4774937108</v>
      </c>
      <c r="Q22" s="471">
        <v>0.24272204485325954</v>
      </c>
      <c r="R22" s="249"/>
    </row>
    <row r="23" spans="1:18">
      <c r="A23" s="388"/>
      <c r="B23" s="388"/>
      <c r="C23" s="172" t="s">
        <v>82</v>
      </c>
      <c r="D23" s="467">
        <v>95696562.800203353</v>
      </c>
      <c r="E23" s="467">
        <v>-4433182.9785909504</v>
      </c>
      <c r="F23" s="468">
        <v>-4.4274385639455197E-2</v>
      </c>
      <c r="G23" s="476">
        <v>2.2324407198652194</v>
      </c>
      <c r="H23" s="476">
        <v>-0.33290518583718809</v>
      </c>
      <c r="I23" s="477">
        <v>3.2312662376769121</v>
      </c>
      <c r="J23" s="477">
        <v>0.13444617011996574</v>
      </c>
      <c r="K23" s="468">
        <v>4.341426598479424E-2</v>
      </c>
      <c r="L23" s="469">
        <v>309221072.43802541</v>
      </c>
      <c r="M23" s="469">
        <v>-862733.6491202116</v>
      </c>
      <c r="N23" s="468">
        <v>-2.7822596091256371E-3</v>
      </c>
      <c r="O23" s="467">
        <v>179291479.22509104</v>
      </c>
      <c r="P23" s="467">
        <v>-10171830.856559634</v>
      </c>
      <c r="Q23" s="468">
        <v>-5.3687602376291249E-2</v>
      </c>
      <c r="R23" s="249"/>
    </row>
    <row r="24" spans="1:18">
      <c r="A24" s="388"/>
      <c r="B24" s="388"/>
      <c r="C24" s="172" t="s">
        <v>114</v>
      </c>
      <c r="D24" s="467">
        <v>37892507.86800725</v>
      </c>
      <c r="E24" s="467">
        <v>-3634217.3276951388</v>
      </c>
      <c r="F24" s="471">
        <v>-8.7515143815656449E-2</v>
      </c>
      <c r="G24" s="478">
        <v>0.88396881838866659</v>
      </c>
      <c r="H24" s="478">
        <v>-0.17995493003840035</v>
      </c>
      <c r="I24" s="479">
        <v>2.5955234429959213</v>
      </c>
      <c r="J24" s="479">
        <v>7.5206845460895178E-2</v>
      </c>
      <c r="K24" s="471">
        <v>2.9840237347343816E-2</v>
      </c>
      <c r="L24" s="472">
        <v>98350892.48532021</v>
      </c>
      <c r="M24" s="472">
        <v>-6309602.2666844726</v>
      </c>
      <c r="N24" s="471">
        <v>-6.0286379131258762E-2</v>
      </c>
      <c r="O24" s="467">
        <v>30688930.697709825</v>
      </c>
      <c r="P24" s="467">
        <v>-1489348.6113644429</v>
      </c>
      <c r="Q24" s="471">
        <v>-4.6284283788426403E-2</v>
      </c>
      <c r="R24" s="249"/>
    </row>
    <row r="25" spans="1:18">
      <c r="A25" s="388"/>
      <c r="B25" s="388"/>
      <c r="C25" s="172" t="s">
        <v>84</v>
      </c>
      <c r="D25" s="467">
        <v>42164439.621153206</v>
      </c>
      <c r="E25" s="467">
        <v>-1802026.4186744243</v>
      </c>
      <c r="F25" s="468">
        <v>-4.0986383054804398E-2</v>
      </c>
      <c r="G25" s="476">
        <v>0.98362583969798345</v>
      </c>
      <c r="H25" s="476">
        <v>-0.14280460078918777</v>
      </c>
      <c r="I25" s="477">
        <v>3.2798603400118567</v>
      </c>
      <c r="J25" s="477">
        <v>6.5058437098736821E-2</v>
      </c>
      <c r="K25" s="468">
        <v>2.0237152727757057E-2</v>
      </c>
      <c r="L25" s="469">
        <v>138293473.27224496</v>
      </c>
      <c r="M25" s="469">
        <v>-3050005.4169579744</v>
      </c>
      <c r="N25" s="468">
        <v>-2.1578678020685794E-2</v>
      </c>
      <c r="O25" s="467">
        <v>89447353.601650819</v>
      </c>
      <c r="P25" s="467">
        <v>-5539680.4142135233</v>
      </c>
      <c r="Q25" s="468">
        <v>-5.8320385214768455E-2</v>
      </c>
      <c r="R25" s="249"/>
    </row>
    <row r="26" spans="1:18">
      <c r="A26" s="388"/>
      <c r="B26" s="388"/>
      <c r="C26" s="172" t="s">
        <v>115</v>
      </c>
      <c r="D26" s="467">
        <v>11412710.55020743</v>
      </c>
      <c r="E26" s="467">
        <v>3417238.7955193026</v>
      </c>
      <c r="F26" s="471">
        <v>0.42739676911692071</v>
      </c>
      <c r="G26" s="478">
        <v>0.26623944487444345</v>
      </c>
      <c r="H26" s="478">
        <v>6.1393716259876968E-2</v>
      </c>
      <c r="I26" s="479">
        <v>3.4042112026825433</v>
      </c>
      <c r="J26" s="479">
        <v>0.2562404230801838</v>
      </c>
      <c r="K26" s="471">
        <v>8.1398602788984961E-2</v>
      </c>
      <c r="L26" s="472">
        <v>38851277.107989386</v>
      </c>
      <c r="M26" s="472">
        <v>13681765.655095156</v>
      </c>
      <c r="N26" s="471">
        <v>0.54358487174854941</v>
      </c>
      <c r="O26" s="467">
        <v>19830854.838489275</v>
      </c>
      <c r="P26" s="467">
        <v>8126659.7822294179</v>
      </c>
      <c r="Q26" s="471">
        <v>0.69433735025485288</v>
      </c>
      <c r="R26" s="249"/>
    </row>
    <row r="27" spans="1:18">
      <c r="A27" s="388"/>
      <c r="B27" s="388"/>
      <c r="C27" s="172" t="s">
        <v>86</v>
      </c>
      <c r="D27" s="467">
        <v>42011050.215879157</v>
      </c>
      <c r="E27" s="467">
        <v>-352305.59634976834</v>
      </c>
      <c r="F27" s="468">
        <v>-8.3162815975043498E-3</v>
      </c>
      <c r="G27" s="476">
        <v>0.98004752147724827</v>
      </c>
      <c r="H27" s="476">
        <v>-0.10531088565187019</v>
      </c>
      <c r="I27" s="477">
        <v>2.852051027479559</v>
      </c>
      <c r="J27" s="477">
        <v>0.22470266697449226</v>
      </c>
      <c r="K27" s="468">
        <v>8.5524504611674976E-2</v>
      </c>
      <c r="L27" s="469">
        <v>119817658.9336935</v>
      </c>
      <c r="M27" s="469">
        <v>8514365.4949410409</v>
      </c>
      <c r="N27" s="468">
        <v>7.6496977150332865E-2</v>
      </c>
      <c r="O27" s="467">
        <v>62401990.849990964</v>
      </c>
      <c r="P27" s="467">
        <v>1783632.3302514628</v>
      </c>
      <c r="Q27" s="468">
        <v>2.9423962868784188E-2</v>
      </c>
      <c r="R27" s="249"/>
    </row>
    <row r="28" spans="1:18">
      <c r="A28" s="388"/>
      <c r="B28" s="388"/>
      <c r="C28" s="172" t="s">
        <v>116</v>
      </c>
      <c r="D28" s="467">
        <v>24653651.841581814</v>
      </c>
      <c r="E28" s="467">
        <v>4907522.3253416792</v>
      </c>
      <c r="F28" s="471">
        <v>0.24853084860531804</v>
      </c>
      <c r="G28" s="478">
        <v>0.57512845450297023</v>
      </c>
      <c r="H28" s="478">
        <v>6.9228313501273564E-2</v>
      </c>
      <c r="I28" s="479">
        <v>2.9312232206227238</v>
      </c>
      <c r="J28" s="479">
        <v>0.39781059623755732</v>
      </c>
      <c r="K28" s="471">
        <v>0.15702558375546974</v>
      </c>
      <c r="L28" s="472">
        <v>72265356.751192793</v>
      </c>
      <c r="M28" s="472">
        <v>22240262.952005476</v>
      </c>
      <c r="N28" s="471">
        <v>0.4445821339442802</v>
      </c>
      <c r="O28" s="467">
        <v>59504864.924773522</v>
      </c>
      <c r="P28" s="467">
        <v>13168182.30210758</v>
      </c>
      <c r="Q28" s="471">
        <v>0.28418483060904887</v>
      </c>
      <c r="R28" s="249"/>
    </row>
    <row r="29" spans="1:18">
      <c r="A29" s="388"/>
      <c r="B29" s="388" t="s">
        <v>128</v>
      </c>
      <c r="C29" s="172" t="s">
        <v>75</v>
      </c>
      <c r="D29" s="467">
        <v>235653089.4635419</v>
      </c>
      <c r="E29" s="467">
        <v>4235902.7114022076</v>
      </c>
      <c r="F29" s="468">
        <v>1.8304183759433081E-2</v>
      </c>
      <c r="G29" s="476">
        <v>8.5352445775112962</v>
      </c>
      <c r="H29" s="476">
        <v>-0.68736923021861074</v>
      </c>
      <c r="I29" s="477">
        <v>2.9703970946196177</v>
      </c>
      <c r="J29" s="477">
        <v>8.789693973918089E-2</v>
      </c>
      <c r="K29" s="468">
        <v>3.0493299225105078E-2</v>
      </c>
      <c r="L29" s="469">
        <v>699983252.28064167</v>
      </c>
      <c r="M29" s="469">
        <v>32923175.625604033</v>
      </c>
      <c r="N29" s="468">
        <v>4.9355637936985802E-2</v>
      </c>
      <c r="O29" s="467">
        <v>281402436.83353865</v>
      </c>
      <c r="P29" s="467">
        <v>-1818222.4949061871</v>
      </c>
      <c r="Q29" s="468">
        <v>-6.419808848752216E-3</v>
      </c>
      <c r="R29" s="249"/>
    </row>
    <row r="30" spans="1:18">
      <c r="A30" s="388"/>
      <c r="B30" s="388"/>
      <c r="C30" s="172" t="s">
        <v>111</v>
      </c>
      <c r="D30" s="467">
        <v>438353019.41458195</v>
      </c>
      <c r="E30" s="467">
        <v>-909492.00314921141</v>
      </c>
      <c r="F30" s="471">
        <v>-2.0704976625794957E-3</v>
      </c>
      <c r="G30" s="478">
        <v>15.876941144762108</v>
      </c>
      <c r="H30" s="478">
        <v>-1.6288826874076339</v>
      </c>
      <c r="I30" s="479">
        <v>2.6186761411720614</v>
      </c>
      <c r="J30" s="479">
        <v>0.13716313590578189</v>
      </c>
      <c r="K30" s="471">
        <v>5.5273994379515072E-2</v>
      </c>
      <c r="L30" s="472">
        <v>1147904593.3516991</v>
      </c>
      <c r="M30" s="472">
        <v>57868958.54267168</v>
      </c>
      <c r="N30" s="471">
        <v>5.3089052040771342E-2</v>
      </c>
      <c r="O30" s="467">
        <v>348381605.85198998</v>
      </c>
      <c r="P30" s="467">
        <v>25450801.120560169</v>
      </c>
      <c r="Q30" s="471">
        <v>7.8811933540148649E-2</v>
      </c>
      <c r="R30" s="249"/>
    </row>
    <row r="31" spans="1:18">
      <c r="A31" s="388"/>
      <c r="B31" s="388"/>
      <c r="C31" s="172" t="s">
        <v>77</v>
      </c>
      <c r="D31" s="467">
        <v>440485561.30163944</v>
      </c>
      <c r="E31" s="467">
        <v>38654074.040732741</v>
      </c>
      <c r="F31" s="468">
        <v>9.6194736515595375E-2</v>
      </c>
      <c r="G31" s="476">
        <v>15.954180813544971</v>
      </c>
      <c r="H31" s="476">
        <v>-5.9913363316402624E-2</v>
      </c>
      <c r="I31" s="477">
        <v>2.9370439656603367</v>
      </c>
      <c r="J31" s="477">
        <v>9.5146095581501999E-2</v>
      </c>
      <c r="K31" s="468">
        <v>3.34797730007316E-2</v>
      </c>
      <c r="L31" s="469">
        <v>1293725459.7814865</v>
      </c>
      <c r="M31" s="469">
        <v>151761412.00410533</v>
      </c>
      <c r="N31" s="468">
        <v>0.13289508745873432</v>
      </c>
      <c r="O31" s="467">
        <v>386215866.17197412</v>
      </c>
      <c r="P31" s="467">
        <v>29271249.170482457</v>
      </c>
      <c r="Q31" s="468">
        <v>8.2005016398272595E-2</v>
      </c>
      <c r="R31" s="249"/>
    </row>
    <row r="32" spans="1:18">
      <c r="A32" s="388"/>
      <c r="B32" s="388"/>
      <c r="C32" s="172" t="s">
        <v>112</v>
      </c>
      <c r="D32" s="467">
        <v>63326617.166012689</v>
      </c>
      <c r="E32" s="467">
        <v>-1039178.870910123</v>
      </c>
      <c r="F32" s="471">
        <v>-1.6144892705343195E-2</v>
      </c>
      <c r="G32" s="478">
        <v>2.2936604268961474</v>
      </c>
      <c r="H32" s="478">
        <v>-0.27149425157400131</v>
      </c>
      <c r="I32" s="479">
        <v>3.1601079497945563</v>
      </c>
      <c r="J32" s="479">
        <v>0.43529693133787717</v>
      </c>
      <c r="K32" s="471">
        <v>0.15975307219082938</v>
      </c>
      <c r="L32" s="472">
        <v>200118946.33991313</v>
      </c>
      <c r="M32" s="472">
        <v>24734316.086770594</v>
      </c>
      <c r="N32" s="471">
        <v>0.14102898327561633</v>
      </c>
      <c r="O32" s="467">
        <v>69756742.377833486</v>
      </c>
      <c r="P32" s="467">
        <v>9252742.3734770864</v>
      </c>
      <c r="Q32" s="471">
        <v>0.15292777953211145</v>
      </c>
      <c r="R32" s="249"/>
    </row>
    <row r="33" spans="1:18">
      <c r="A33" s="388"/>
      <c r="B33" s="388"/>
      <c r="C33" s="172" t="s">
        <v>79</v>
      </c>
      <c r="D33" s="467">
        <v>528511050.7672689</v>
      </c>
      <c r="E33" s="467">
        <v>91305607.713371575</v>
      </c>
      <c r="F33" s="468">
        <v>0.20883913767312295</v>
      </c>
      <c r="G33" s="476">
        <v>19.142422832160769</v>
      </c>
      <c r="H33" s="476">
        <v>1.7185788536138169</v>
      </c>
      <c r="I33" s="477">
        <v>2.6650605684568398</v>
      </c>
      <c r="J33" s="477">
        <v>8.5710770518983459E-2</v>
      </c>
      <c r="K33" s="468">
        <v>3.3229603285102188E-2</v>
      </c>
      <c r="L33" s="469">
        <v>1408513961.3935394</v>
      </c>
      <c r="M33" s="469">
        <v>280808190.19513845</v>
      </c>
      <c r="N33" s="468">
        <v>0.24900838265350594</v>
      </c>
      <c r="O33" s="467">
        <v>326153104.76654738</v>
      </c>
      <c r="P33" s="467">
        <v>49202974.344644189</v>
      </c>
      <c r="Q33" s="468">
        <v>0.17766005117848779</v>
      </c>
      <c r="R33" s="249"/>
    </row>
    <row r="34" spans="1:18">
      <c r="A34" s="388"/>
      <c r="B34" s="388"/>
      <c r="C34" s="172" t="s">
        <v>80</v>
      </c>
      <c r="D34" s="467">
        <v>96648849.251999304</v>
      </c>
      <c r="E34" s="467">
        <v>4659981.3083000034</v>
      </c>
      <c r="F34" s="471">
        <v>5.0658100403541108E-2</v>
      </c>
      <c r="G34" s="478">
        <v>3.5005760729840039</v>
      </c>
      <c r="H34" s="478">
        <v>-0.16543428502653823</v>
      </c>
      <c r="I34" s="479">
        <v>3.0295226627038034</v>
      </c>
      <c r="J34" s="479">
        <v>0.19866169776583842</v>
      </c>
      <c r="K34" s="471">
        <v>7.0177129935518348E-2</v>
      </c>
      <c r="L34" s="472">
        <v>292799879.13317543</v>
      </c>
      <c r="M34" s="472">
        <v>32392183.662523776</v>
      </c>
      <c r="N34" s="471">
        <v>0.12439027043336523</v>
      </c>
      <c r="O34" s="467">
        <v>176748716.93808773</v>
      </c>
      <c r="P34" s="467">
        <v>11390922.922128737</v>
      </c>
      <c r="Q34" s="471">
        <v>6.8886519621986358E-2</v>
      </c>
      <c r="R34" s="249"/>
    </row>
    <row r="35" spans="1:18">
      <c r="A35" s="388"/>
      <c r="B35" s="388"/>
      <c r="C35" s="172" t="s">
        <v>113</v>
      </c>
      <c r="D35" s="467">
        <v>10756821.774201309</v>
      </c>
      <c r="E35" s="467">
        <v>2732183.5134449461</v>
      </c>
      <c r="F35" s="468">
        <v>0.34047435219683336</v>
      </c>
      <c r="G35" s="476">
        <v>0.38960704877035568</v>
      </c>
      <c r="H35" s="476">
        <v>6.9803058996009137E-2</v>
      </c>
      <c r="I35" s="477">
        <v>3.761847366131323</v>
      </c>
      <c r="J35" s="477">
        <v>0.24706978386696665</v>
      </c>
      <c r="K35" s="468">
        <v>7.0294571444203507E-2</v>
      </c>
      <c r="L35" s="469">
        <v>40465521.659223258</v>
      </c>
      <c r="M35" s="469">
        <v>12260702.99453596</v>
      </c>
      <c r="N35" s="468">
        <v>0.43470242231645606</v>
      </c>
      <c r="O35" s="467">
        <v>19729167.740657669</v>
      </c>
      <c r="P35" s="467">
        <v>4523907.7924039941</v>
      </c>
      <c r="Q35" s="468">
        <v>0.29752255520784865</v>
      </c>
      <c r="R35" s="249"/>
    </row>
    <row r="36" spans="1:18">
      <c r="A36" s="388"/>
      <c r="B36" s="388"/>
      <c r="C36" s="172" t="s">
        <v>82</v>
      </c>
      <c r="D36" s="467">
        <v>60281422.32748007</v>
      </c>
      <c r="E36" s="467">
        <v>-2485808.1912255436</v>
      </c>
      <c r="F36" s="471">
        <v>-3.9603598417246304E-2</v>
      </c>
      <c r="G36" s="478">
        <v>2.1833648954765512</v>
      </c>
      <c r="H36" s="478">
        <v>-0.31808253364110506</v>
      </c>
      <c r="I36" s="479">
        <v>3.2515847290280373</v>
      </c>
      <c r="J36" s="479">
        <v>0.15622619552318051</v>
      </c>
      <c r="K36" s="471">
        <v>5.0471114680949891E-2</v>
      </c>
      <c r="L36" s="472">
        <v>196010152.28412396</v>
      </c>
      <c r="M36" s="472">
        <v>1723069.6735820472</v>
      </c>
      <c r="N36" s="471">
        <v>8.8686785062083925E-3</v>
      </c>
      <c r="O36" s="467">
        <v>112083781.0131781</v>
      </c>
      <c r="P36" s="467">
        <v>-6410112.7577577084</v>
      </c>
      <c r="Q36" s="471">
        <v>-5.4096566107864549E-2</v>
      </c>
      <c r="R36" s="249"/>
    </row>
    <row r="37" spans="1:18">
      <c r="A37" s="388"/>
      <c r="B37" s="388"/>
      <c r="C37" s="172" t="s">
        <v>114</v>
      </c>
      <c r="D37" s="467">
        <v>23492604.715472266</v>
      </c>
      <c r="E37" s="467">
        <v>-1934726.3381181285</v>
      </c>
      <c r="F37" s="468">
        <v>-7.6088455136739216E-2</v>
      </c>
      <c r="G37" s="476">
        <v>0.85089114454564707</v>
      </c>
      <c r="H37" s="476">
        <v>-0.16245819981282206</v>
      </c>
      <c r="I37" s="477">
        <v>2.6234126869458065</v>
      </c>
      <c r="J37" s="477">
        <v>0.11875670991052401</v>
      </c>
      <c r="K37" s="468">
        <v>4.7414379858703885E-2</v>
      </c>
      <c r="L37" s="469">
        <v>61630797.259972818</v>
      </c>
      <c r="M37" s="469">
        <v>-2055919.4434572086</v>
      </c>
      <c r="N37" s="468">
        <v>-3.2281762192750647E-2</v>
      </c>
      <c r="O37" s="467">
        <v>19455248.024024412</v>
      </c>
      <c r="P37" s="467">
        <v>-494425.28192405775</v>
      </c>
      <c r="Q37" s="468">
        <v>-2.4783627999393508E-2</v>
      </c>
      <c r="R37" s="249"/>
    </row>
    <row r="38" spans="1:18">
      <c r="A38" s="388"/>
      <c r="B38" s="388"/>
      <c r="C38" s="172" t="s">
        <v>84</v>
      </c>
      <c r="D38" s="467">
        <v>26203141.199262552</v>
      </c>
      <c r="E38" s="467">
        <v>-1555909.2996504903</v>
      </c>
      <c r="F38" s="471">
        <v>-5.6050523043337339E-2</v>
      </c>
      <c r="G38" s="478">
        <v>0.94906550702943204</v>
      </c>
      <c r="H38" s="478">
        <v>-0.1572092948285162</v>
      </c>
      <c r="I38" s="479">
        <v>3.2937932656339264</v>
      </c>
      <c r="J38" s="479">
        <v>9.7050476441456368E-2</v>
      </c>
      <c r="K38" s="471">
        <v>3.0359175836593446E-2</v>
      </c>
      <c r="L38" s="472">
        <v>86307730.02058588</v>
      </c>
      <c r="M38" s="472">
        <v>-2430814.4966440201</v>
      </c>
      <c r="N38" s="471">
        <v>-2.7392994891549539E-2</v>
      </c>
      <c r="O38" s="467">
        <v>55205698.462834083</v>
      </c>
      <c r="P38" s="467">
        <v>-4841873.5966500863</v>
      </c>
      <c r="Q38" s="471">
        <v>-8.0633961217510042E-2</v>
      </c>
      <c r="R38" s="249"/>
    </row>
    <row r="39" spans="1:18">
      <c r="A39" s="388"/>
      <c r="B39" s="388"/>
      <c r="C39" s="172" t="s">
        <v>115</v>
      </c>
      <c r="D39" s="467">
        <v>7920866.9310581572</v>
      </c>
      <c r="E39" s="467">
        <v>3038176.5877012033</v>
      </c>
      <c r="F39" s="468">
        <v>0.62223413201591482</v>
      </c>
      <c r="G39" s="476">
        <v>0.28689009202640708</v>
      </c>
      <c r="H39" s="476">
        <v>9.230140130939421E-2</v>
      </c>
      <c r="I39" s="477">
        <v>3.4625501436644122</v>
      </c>
      <c r="J39" s="477">
        <v>0.33120750629827844</v>
      </c>
      <c r="K39" s="468">
        <v>0.10577172307686744</v>
      </c>
      <c r="L39" s="469">
        <v>27426398.930082113</v>
      </c>
      <c r="M39" s="469">
        <v>12137022.472872594</v>
      </c>
      <c r="N39" s="468">
        <v>0.79382063139334436</v>
      </c>
      <c r="O39" s="467">
        <v>14017607.459098227</v>
      </c>
      <c r="P39" s="467">
        <v>6715103.235590742</v>
      </c>
      <c r="Q39" s="468">
        <v>0.91956170514412827</v>
      </c>
      <c r="R39" s="249"/>
    </row>
    <row r="40" spans="1:18">
      <c r="A40" s="388"/>
      <c r="B40" s="388"/>
      <c r="C40" s="172" t="s">
        <v>86</v>
      </c>
      <c r="D40" s="467">
        <v>26560136.389096744</v>
      </c>
      <c r="E40" s="467">
        <v>-550566.86037316173</v>
      </c>
      <c r="F40" s="471">
        <v>-2.0308099546769483E-2</v>
      </c>
      <c r="G40" s="478">
        <v>0.96199570567510406</v>
      </c>
      <c r="H40" s="478">
        <v>-0.11844066828197142</v>
      </c>
      <c r="I40" s="479">
        <v>2.8947675629287839</v>
      </c>
      <c r="J40" s="479">
        <v>0.24452074664127155</v>
      </c>
      <c r="K40" s="471">
        <v>9.2263386616873E-2</v>
      </c>
      <c r="L40" s="472">
        <v>76885421.286121696</v>
      </c>
      <c r="M40" s="472">
        <v>5035366.3118985593</v>
      </c>
      <c r="N40" s="471">
        <v>7.0081593030165992E-2</v>
      </c>
      <c r="O40" s="467">
        <v>39492156.855820514</v>
      </c>
      <c r="P40" s="467">
        <v>426809.54072164744</v>
      </c>
      <c r="Q40" s="471">
        <v>1.0925527866910435E-2</v>
      </c>
      <c r="R40" s="249"/>
    </row>
    <row r="41" spans="1:18">
      <c r="A41" s="388"/>
      <c r="B41" s="388"/>
      <c r="C41" s="172" t="s">
        <v>116</v>
      </c>
      <c r="D41" s="467">
        <v>16635973.745489741</v>
      </c>
      <c r="E41" s="467">
        <v>3857025.3121055607</v>
      </c>
      <c r="F41" s="468">
        <v>0.30182650256490046</v>
      </c>
      <c r="G41" s="476">
        <v>0.60254718079891456</v>
      </c>
      <c r="H41" s="476">
        <v>9.3270804553675757E-2</v>
      </c>
      <c r="I41" s="477">
        <v>3.0168970912105637</v>
      </c>
      <c r="J41" s="477">
        <v>0.44243614469253512</v>
      </c>
      <c r="K41" s="468">
        <v>0.17185583851677075</v>
      </c>
      <c r="L41" s="469">
        <v>50189020.802223302</v>
      </c>
      <c r="M41" s="469">
        <v>17290117.122907985</v>
      </c>
      <c r="N41" s="468">
        <v>0.52555298776654624</v>
      </c>
      <c r="O41" s="467">
        <v>39815231.20126079</v>
      </c>
      <c r="P41" s="467">
        <v>9628008.0734308325</v>
      </c>
      <c r="Q41" s="468">
        <v>0.31894315130147421</v>
      </c>
      <c r="R41" s="249"/>
    </row>
    <row r="42" spans="1:18">
      <c r="A42" s="388" t="s">
        <v>287</v>
      </c>
      <c r="B42" s="388" t="s">
        <v>126</v>
      </c>
      <c r="C42" s="172" t="s">
        <v>75</v>
      </c>
      <c r="D42" s="467">
        <v>28295988.64857376</v>
      </c>
      <c r="E42" s="467">
        <v>-397892.37906645611</v>
      </c>
      <c r="F42" s="471">
        <v>-1.3866802426732539E-2</v>
      </c>
      <c r="G42" s="478">
        <v>8.3019601499959723</v>
      </c>
      <c r="H42" s="478">
        <v>-0.68151903765357069</v>
      </c>
      <c r="I42" s="479">
        <v>3.0327036584495772</v>
      </c>
      <c r="J42" s="479">
        <v>0.1496832453774517</v>
      </c>
      <c r="K42" s="471">
        <v>5.1918898908506282E-2</v>
      </c>
      <c r="L42" s="472">
        <v>85813348.29397735</v>
      </c>
      <c r="M42" s="472">
        <v>3088303.5610276312</v>
      </c>
      <c r="N42" s="471">
        <v>3.7332147368396011E-2</v>
      </c>
      <c r="O42" s="467">
        <v>33796788.816731878</v>
      </c>
      <c r="P42" s="467">
        <v>-1303927.9452081397</v>
      </c>
      <c r="Q42" s="471">
        <v>-3.7148185720868213E-2</v>
      </c>
      <c r="R42" s="249"/>
    </row>
    <row r="43" spans="1:18">
      <c r="A43" s="388"/>
      <c r="B43" s="388"/>
      <c r="C43" s="172" t="s">
        <v>111</v>
      </c>
      <c r="D43" s="467">
        <v>53013598.956388056</v>
      </c>
      <c r="E43" s="467">
        <v>-3279998.9969827831</v>
      </c>
      <c r="F43" s="468">
        <v>-5.8265932827737794E-2</v>
      </c>
      <c r="G43" s="476">
        <v>15.55403458101067</v>
      </c>
      <c r="H43" s="476">
        <v>-2.0703629386164462</v>
      </c>
      <c r="I43" s="477">
        <v>2.6386973723419018</v>
      </c>
      <c r="J43" s="477">
        <v>0.18546181960107022</v>
      </c>
      <c r="K43" s="468">
        <v>7.5598863465787647E-2</v>
      </c>
      <c r="L43" s="469">
        <v>139886844.26460856</v>
      </c>
      <c r="M43" s="469">
        <v>1785388.3737007082</v>
      </c>
      <c r="N43" s="468">
        <v>1.2928092337499045E-2</v>
      </c>
      <c r="O43" s="467">
        <v>42528189.250806093</v>
      </c>
      <c r="P43" s="467">
        <v>1635314.6651887447</v>
      </c>
      <c r="Q43" s="468">
        <v>3.9990210562597862E-2</v>
      </c>
      <c r="R43" s="249"/>
    </row>
    <row r="44" spans="1:18">
      <c r="A44" s="388"/>
      <c r="B44" s="388"/>
      <c r="C44" s="172" t="s">
        <v>77</v>
      </c>
      <c r="D44" s="467">
        <v>52367904.412109964</v>
      </c>
      <c r="E44" s="467">
        <v>803159.10796641558</v>
      </c>
      <c r="F44" s="471">
        <v>1.5575740813401764E-2</v>
      </c>
      <c r="G44" s="478">
        <v>15.364589693884005</v>
      </c>
      <c r="H44" s="478">
        <v>-0.77929881704982229</v>
      </c>
      <c r="I44" s="479">
        <v>3.0218997468907638</v>
      </c>
      <c r="J44" s="479">
        <v>0.16838968605599591</v>
      </c>
      <c r="K44" s="471">
        <v>5.9011421886045523E-2</v>
      </c>
      <c r="L44" s="472">
        <v>158250557.08815482</v>
      </c>
      <c r="M44" s="472">
        <v>11110037.578398854</v>
      </c>
      <c r="N44" s="471">
        <v>7.5506309311774697E-2</v>
      </c>
      <c r="O44" s="467">
        <v>45719160.811508469</v>
      </c>
      <c r="P44" s="467">
        <v>137004.95566228777</v>
      </c>
      <c r="Q44" s="471">
        <v>3.0056708176674817E-3</v>
      </c>
      <c r="R44" s="249"/>
    </row>
    <row r="45" spans="1:18">
      <c r="A45" s="388"/>
      <c r="B45" s="388"/>
      <c r="C45" s="172" t="s">
        <v>112</v>
      </c>
      <c r="D45" s="467">
        <v>6988112.1805828847</v>
      </c>
      <c r="E45" s="467">
        <v>-445690.8256193744</v>
      </c>
      <c r="F45" s="468">
        <v>-5.995461881993918E-2</v>
      </c>
      <c r="G45" s="476">
        <v>2.0502916355892999</v>
      </c>
      <c r="H45" s="476">
        <v>-0.27708312863222373</v>
      </c>
      <c r="I45" s="477">
        <v>3.4011743361707825</v>
      </c>
      <c r="J45" s="477">
        <v>0.48311576803479506</v>
      </c>
      <c r="K45" s="468">
        <v>0.16556068247232003</v>
      </c>
      <c r="L45" s="469">
        <v>23767787.806880951</v>
      </c>
      <c r="M45" s="469">
        <v>2075515.2507973872</v>
      </c>
      <c r="N45" s="468">
        <v>9.5679936043183825E-2</v>
      </c>
      <c r="O45" s="467">
        <v>8610782.2135110963</v>
      </c>
      <c r="P45" s="467">
        <v>925296.36574352626</v>
      </c>
      <c r="Q45" s="468">
        <v>0.12039529888826746</v>
      </c>
      <c r="R45" s="249"/>
    </row>
    <row r="46" spans="1:18">
      <c r="A46" s="388"/>
      <c r="B46" s="388"/>
      <c r="C46" s="172" t="s">
        <v>79</v>
      </c>
      <c r="D46" s="467">
        <v>68450845.817280695</v>
      </c>
      <c r="E46" s="467">
        <v>10601345.595741734</v>
      </c>
      <c r="F46" s="471">
        <v>0.18325734112037431</v>
      </c>
      <c r="G46" s="478">
        <v>20.083277572180759</v>
      </c>
      <c r="H46" s="478">
        <v>1.9717582292408267</v>
      </c>
      <c r="I46" s="479">
        <v>2.7190581229241433</v>
      </c>
      <c r="J46" s="479">
        <v>0.11237377904331058</v>
      </c>
      <c r="K46" s="471">
        <v>4.3109853061843485E-2</v>
      </c>
      <c r="L46" s="472">
        <v>186121828.34050518</v>
      </c>
      <c r="M46" s="472">
        <v>35326441.811688811</v>
      </c>
      <c r="N46" s="471">
        <v>0.2342673912304212</v>
      </c>
      <c r="O46" s="467">
        <v>42094701.127229378</v>
      </c>
      <c r="P46" s="467">
        <v>5714895.5375152528</v>
      </c>
      <c r="Q46" s="471">
        <v>0.15708977672852267</v>
      </c>
      <c r="R46" s="249"/>
    </row>
    <row r="47" spans="1:18">
      <c r="A47" s="388"/>
      <c r="B47" s="388"/>
      <c r="C47" s="172" t="s">
        <v>80</v>
      </c>
      <c r="D47" s="467">
        <v>11701007.172845216</v>
      </c>
      <c r="E47" s="467">
        <v>43036.112079741433</v>
      </c>
      <c r="F47" s="468">
        <v>3.691561066280056E-3</v>
      </c>
      <c r="G47" s="476">
        <v>3.4330412154966123</v>
      </c>
      <c r="H47" s="476">
        <v>-0.21683592359530524</v>
      </c>
      <c r="I47" s="477">
        <v>3.0873680578049769</v>
      </c>
      <c r="J47" s="477">
        <v>0.25361761570416208</v>
      </c>
      <c r="K47" s="468">
        <v>8.9498924088792176E-2</v>
      </c>
      <c r="L47" s="469">
        <v>36125315.789589241</v>
      </c>
      <c r="M47" s="469">
        <v>3089535.1421465725</v>
      </c>
      <c r="N47" s="468">
        <v>9.3520875898712455E-2</v>
      </c>
      <c r="O47" s="467">
        <v>21677292.50091821</v>
      </c>
      <c r="P47" s="467">
        <v>525150.69409878552</v>
      </c>
      <c r="Q47" s="468">
        <v>2.4827305853702134E-2</v>
      </c>
      <c r="R47" s="249"/>
    </row>
    <row r="48" spans="1:18">
      <c r="A48" s="388"/>
      <c r="B48" s="388"/>
      <c r="C48" s="172" t="s">
        <v>113</v>
      </c>
      <c r="D48" s="467">
        <v>1551212.1010202349</v>
      </c>
      <c r="E48" s="467">
        <v>499365.03847754514</v>
      </c>
      <c r="F48" s="471">
        <v>0.47475061371602983</v>
      </c>
      <c r="G48" s="478">
        <v>0.45512108471638885</v>
      </c>
      <c r="H48" s="478">
        <v>0.12580884613004012</v>
      </c>
      <c r="I48" s="479">
        <v>3.8008893931560426</v>
      </c>
      <c r="J48" s="479">
        <v>0.21741305932011246</v>
      </c>
      <c r="K48" s="471">
        <v>6.0670990698962639E-2</v>
      </c>
      <c r="L48" s="472">
        <v>5895985.6213031104</v>
      </c>
      <c r="M48" s="472">
        <v>2126716.5658665402</v>
      </c>
      <c r="N48" s="471">
        <v>0.56422519448408448</v>
      </c>
      <c r="O48" s="467">
        <v>2676654.7210203684</v>
      </c>
      <c r="P48" s="467">
        <v>666192.67594124097</v>
      </c>
      <c r="Q48" s="471">
        <v>0.33136297080158061</v>
      </c>
      <c r="R48" s="249"/>
    </row>
    <row r="49" spans="1:18">
      <c r="A49" s="388"/>
      <c r="B49" s="388"/>
      <c r="C49" s="172" t="s">
        <v>82</v>
      </c>
      <c r="D49" s="467">
        <v>7181712.1953258635</v>
      </c>
      <c r="E49" s="467">
        <v>-350804.66981864255</v>
      </c>
      <c r="F49" s="468">
        <v>-4.6572039080580621E-2</v>
      </c>
      <c r="G49" s="476">
        <v>2.1070933125830407</v>
      </c>
      <c r="H49" s="476">
        <v>-0.25118678286523544</v>
      </c>
      <c r="I49" s="477">
        <v>3.3288944981559574</v>
      </c>
      <c r="J49" s="477">
        <v>0.23265447657535931</v>
      </c>
      <c r="K49" s="468">
        <v>7.5140969354369258E-2</v>
      </c>
      <c r="L49" s="469">
        <v>23907162.214359809</v>
      </c>
      <c r="M49" s="469">
        <v>584682.03326856345</v>
      </c>
      <c r="N49" s="468">
        <v>2.5069462112464171E-2</v>
      </c>
      <c r="O49" s="467">
        <v>13526857.384536168</v>
      </c>
      <c r="P49" s="467">
        <v>-833077.49609506316</v>
      </c>
      <c r="Q49" s="468">
        <v>-5.8014016290472405E-2</v>
      </c>
      <c r="R49" s="249"/>
    </row>
    <row r="50" spans="1:18">
      <c r="A50" s="388"/>
      <c r="B50" s="388"/>
      <c r="C50" s="172" t="s">
        <v>114</v>
      </c>
      <c r="D50" s="467">
        <v>2788787.7447471358</v>
      </c>
      <c r="E50" s="467">
        <v>-315977.48321545497</v>
      </c>
      <c r="F50" s="471">
        <v>-0.10177177983367384</v>
      </c>
      <c r="G50" s="478">
        <v>0.81822215195350101</v>
      </c>
      <c r="H50" s="478">
        <v>-0.15381762827255241</v>
      </c>
      <c r="I50" s="479">
        <v>2.5990706160242216</v>
      </c>
      <c r="J50" s="479">
        <v>8.3726661787927981E-2</v>
      </c>
      <c r="K50" s="471">
        <v>3.3286366918892807E-2</v>
      </c>
      <c r="L50" s="472">
        <v>7248256.2817007378</v>
      </c>
      <c r="M50" s="472">
        <v>-561296.16377803311</v>
      </c>
      <c r="N50" s="471">
        <v>-7.1873025720313524E-2</v>
      </c>
      <c r="O50" s="467">
        <v>2200050.2206849582</v>
      </c>
      <c r="P50" s="467">
        <v>-251827.69721938111</v>
      </c>
      <c r="Q50" s="471">
        <v>-0.10270808973826169</v>
      </c>
      <c r="R50" s="249"/>
    </row>
    <row r="51" spans="1:18">
      <c r="A51" s="388"/>
      <c r="B51" s="388"/>
      <c r="C51" s="172" t="s">
        <v>84</v>
      </c>
      <c r="D51" s="467">
        <v>2998859.5333668562</v>
      </c>
      <c r="E51" s="467">
        <v>-329775.38153695688</v>
      </c>
      <c r="F51" s="468">
        <v>-9.9072259339827995E-2</v>
      </c>
      <c r="G51" s="476">
        <v>0.87985659913324998</v>
      </c>
      <c r="H51" s="476">
        <v>-0.16227229421921574</v>
      </c>
      <c r="I51" s="477">
        <v>3.3508532992281408</v>
      </c>
      <c r="J51" s="477">
        <v>0.12088222644637314</v>
      </c>
      <c r="K51" s="468">
        <v>3.7425173081276235E-2</v>
      </c>
      <c r="L51" s="469">
        <v>10048738.361304093</v>
      </c>
      <c r="M51" s="469">
        <v>-702656.12568662316</v>
      </c>
      <c r="N51" s="468">
        <v>-6.5354882711897822E-2</v>
      </c>
      <c r="O51" s="467">
        <v>6492954.485194969</v>
      </c>
      <c r="P51" s="467">
        <v>-781198.94515866507</v>
      </c>
      <c r="Q51" s="468">
        <v>-0.1073937953932719</v>
      </c>
      <c r="R51" s="249"/>
    </row>
    <row r="52" spans="1:18">
      <c r="A52" s="388"/>
      <c r="B52" s="388"/>
      <c r="C52" s="172" t="s">
        <v>115</v>
      </c>
      <c r="D52" s="467">
        <v>1054645.009610184</v>
      </c>
      <c r="E52" s="467">
        <v>428394.41130492929</v>
      </c>
      <c r="F52" s="471">
        <v>0.68406227868562619</v>
      </c>
      <c r="G52" s="478">
        <v>0.30942975525321281</v>
      </c>
      <c r="H52" s="478">
        <v>0.11336324160491934</v>
      </c>
      <c r="I52" s="479">
        <v>3.6549445955820672</v>
      </c>
      <c r="J52" s="479">
        <v>0.47441407847555261</v>
      </c>
      <c r="K52" s="471">
        <v>0.14916193255304794</v>
      </c>
      <c r="L52" s="472">
        <v>3854669.0781323393</v>
      </c>
      <c r="M52" s="472">
        <v>1862859.9388662635</v>
      </c>
      <c r="N52" s="471">
        <v>0.93526026271406393</v>
      </c>
      <c r="O52" s="467">
        <v>1944302.2770898819</v>
      </c>
      <c r="P52" s="467">
        <v>1015172.4343363658</v>
      </c>
      <c r="Q52" s="471">
        <v>1.0926055623483784</v>
      </c>
      <c r="R52" s="249"/>
    </row>
    <row r="53" spans="1:18">
      <c r="A53" s="388"/>
      <c r="B53" s="388"/>
      <c r="C53" s="172" t="s">
        <v>86</v>
      </c>
      <c r="D53" s="467">
        <v>3149504.454798637</v>
      </c>
      <c r="E53" s="467">
        <v>-159022.6553510339</v>
      </c>
      <c r="F53" s="468">
        <v>-4.8064486116252511E-2</v>
      </c>
      <c r="G53" s="476">
        <v>0.92405537762650325</v>
      </c>
      <c r="H53" s="476">
        <v>-0.11177816497350923</v>
      </c>
      <c r="I53" s="477">
        <v>3.0049431307218168</v>
      </c>
      <c r="J53" s="477">
        <v>0.31970542325050744</v>
      </c>
      <c r="K53" s="468">
        <v>0.11906038052458838</v>
      </c>
      <c r="L53" s="469">
        <v>9464081.7766249254</v>
      </c>
      <c r="M53" s="469">
        <v>579900.02425994724</v>
      </c>
      <c r="N53" s="468">
        <v>6.527331840161614E-2</v>
      </c>
      <c r="O53" s="467">
        <v>4657486.6976154996</v>
      </c>
      <c r="P53" s="467">
        <v>-211523.32981708366</v>
      </c>
      <c r="Q53" s="468">
        <v>-4.3442779666777433E-2</v>
      </c>
      <c r="R53" s="249"/>
    </row>
    <row r="54" spans="1:18">
      <c r="A54" s="388"/>
      <c r="B54" s="388"/>
      <c r="C54" s="172" t="s">
        <v>116</v>
      </c>
      <c r="D54" s="467">
        <v>2459015.8914598026</v>
      </c>
      <c r="E54" s="467">
        <v>784485.59130740212</v>
      </c>
      <c r="F54" s="471">
        <v>0.468480977164764</v>
      </c>
      <c r="G54" s="478">
        <v>0.72146805657327995</v>
      </c>
      <c r="H54" s="478">
        <v>0.1972061734903704</v>
      </c>
      <c r="I54" s="479">
        <v>3.2850026720736945</v>
      </c>
      <c r="J54" s="479">
        <v>0.67875259659401443</v>
      </c>
      <c r="K54" s="471">
        <v>0.2604326434289273</v>
      </c>
      <c r="L54" s="472">
        <v>8077873.7741171299</v>
      </c>
      <c r="M54" s="472">
        <v>3713629.0529519245</v>
      </c>
      <c r="N54" s="471">
        <v>0.85092135987287765</v>
      </c>
      <c r="O54" s="467">
        <v>5468534.4477616362</v>
      </c>
      <c r="P54" s="467">
        <v>1482103.4114473183</v>
      </c>
      <c r="Q54" s="471">
        <v>0.37178704408683488</v>
      </c>
      <c r="R54" s="249"/>
    </row>
    <row r="55" spans="1:18">
      <c r="A55" s="388"/>
      <c r="B55" s="388" t="s">
        <v>127</v>
      </c>
      <c r="C55" s="172" t="s">
        <v>75</v>
      </c>
      <c r="D55" s="467">
        <v>369803077.23777586</v>
      </c>
      <c r="E55" s="467">
        <v>8818119.2116401196</v>
      </c>
      <c r="F55" s="468">
        <v>2.4427940875590935E-2</v>
      </c>
      <c r="G55" s="476">
        <v>8.6500828080802705</v>
      </c>
      <c r="H55" s="476">
        <v>-0.62316165784029742</v>
      </c>
      <c r="I55" s="477">
        <v>2.9414416049122396</v>
      </c>
      <c r="J55" s="477">
        <v>6.9593871264306717E-2</v>
      </c>
      <c r="K55" s="468">
        <v>2.4233134106976442E-2</v>
      </c>
      <c r="L55" s="469">
        <v>1087754157.0117683</v>
      </c>
      <c r="M55" s="469">
        <v>51060323.423416257</v>
      </c>
      <c r="N55" s="468">
        <v>4.92530405497629E-2</v>
      </c>
      <c r="O55" s="467">
        <v>441677454.02396721</v>
      </c>
      <c r="P55" s="467">
        <v>89444.021596610546</v>
      </c>
      <c r="Q55" s="468">
        <v>2.0255083827147024E-4</v>
      </c>
      <c r="R55" s="249"/>
    </row>
    <row r="56" spans="1:18">
      <c r="A56" s="388"/>
      <c r="B56" s="388"/>
      <c r="C56" s="172" t="s">
        <v>111</v>
      </c>
      <c r="D56" s="467">
        <v>697757679.38392329</v>
      </c>
      <c r="E56" s="467">
        <v>-417035.9478675127</v>
      </c>
      <c r="F56" s="471">
        <v>-5.9732318961067837E-4</v>
      </c>
      <c r="G56" s="478">
        <v>16.321285781957009</v>
      </c>
      <c r="H56" s="478">
        <v>-1.613934706447516</v>
      </c>
      <c r="I56" s="479">
        <v>2.5589554883497718</v>
      </c>
      <c r="J56" s="479">
        <v>0.10942161799168071</v>
      </c>
      <c r="K56" s="471">
        <v>4.4670383747616699E-2</v>
      </c>
      <c r="L56" s="472">
        <v>1785530843.197691</v>
      </c>
      <c r="M56" s="472">
        <v>75328230.564850807</v>
      </c>
      <c r="N56" s="471">
        <v>4.4046377901904694E-2</v>
      </c>
      <c r="O56" s="467">
        <v>536495471.32252425</v>
      </c>
      <c r="P56" s="467">
        <v>35931110.55412674</v>
      </c>
      <c r="Q56" s="471">
        <v>7.178120012173908E-2</v>
      </c>
      <c r="R56" s="249"/>
    </row>
    <row r="57" spans="1:18">
      <c r="A57" s="388"/>
      <c r="B57" s="388"/>
      <c r="C57" s="172" t="s">
        <v>77</v>
      </c>
      <c r="D57" s="467">
        <v>679126783.26060402</v>
      </c>
      <c r="E57" s="467">
        <v>63939578.837991476</v>
      </c>
      <c r="F57" s="468">
        <v>0.10393515726323069</v>
      </c>
      <c r="G57" s="476">
        <v>15.885489532073906</v>
      </c>
      <c r="H57" s="476">
        <v>8.2112654237061378E-2</v>
      </c>
      <c r="I57" s="477">
        <v>2.9224697416596519</v>
      </c>
      <c r="J57" s="477">
        <v>8.7509887126759001E-2</v>
      </c>
      <c r="K57" s="468">
        <v>3.0868122166469874E-2</v>
      </c>
      <c r="L57" s="469">
        <v>1984727474.8297677</v>
      </c>
      <c r="M57" s="469">
        <v>240696447.26934099</v>
      </c>
      <c r="N57" s="468">
        <v>0.13801156256149313</v>
      </c>
      <c r="O57" s="467">
        <v>597292610.56160259</v>
      </c>
      <c r="P57" s="467">
        <v>48358721.635751128</v>
      </c>
      <c r="Q57" s="468">
        <v>8.8095711726559653E-2</v>
      </c>
      <c r="R57" s="249"/>
    </row>
    <row r="58" spans="1:18">
      <c r="A58" s="388"/>
      <c r="B58" s="388"/>
      <c r="C58" s="172" t="s">
        <v>112</v>
      </c>
      <c r="D58" s="467">
        <v>99436410.235176489</v>
      </c>
      <c r="E58" s="467">
        <v>-1314852.3303481042</v>
      </c>
      <c r="F58" s="471">
        <v>-1.3050479933122196E-2</v>
      </c>
      <c r="G58" s="478">
        <v>2.3259221883636978</v>
      </c>
      <c r="H58" s="478">
        <v>-0.26224961006513681</v>
      </c>
      <c r="I58" s="479">
        <v>3.0908186473158383</v>
      </c>
      <c r="J58" s="479">
        <v>0.35446551476550203</v>
      </c>
      <c r="K58" s="471">
        <v>0.12953938968949269</v>
      </c>
      <c r="L58" s="472">
        <v>307339910.97703099</v>
      </c>
      <c r="M58" s="472">
        <v>31648878.047456324</v>
      </c>
      <c r="N58" s="471">
        <v>0.11479835855067885</v>
      </c>
      <c r="O58" s="467">
        <v>108860222.11403278</v>
      </c>
      <c r="P58" s="467">
        <v>14152357.664236069</v>
      </c>
      <c r="Q58" s="471">
        <v>0.14943170502739012</v>
      </c>
      <c r="R58" s="249"/>
    </row>
    <row r="59" spans="1:18">
      <c r="A59" s="388"/>
      <c r="B59" s="388"/>
      <c r="C59" s="172" t="s">
        <v>79</v>
      </c>
      <c r="D59" s="467">
        <v>801629350.09839761</v>
      </c>
      <c r="E59" s="467">
        <v>137137363.72494507</v>
      </c>
      <c r="F59" s="468">
        <v>0.20637925894846262</v>
      </c>
      <c r="G59" s="476">
        <v>18.750953376410617</v>
      </c>
      <c r="H59" s="476">
        <v>1.6809993567751249</v>
      </c>
      <c r="I59" s="477">
        <v>2.6436250144780442</v>
      </c>
      <c r="J59" s="477">
        <v>6.2321817357678277E-2</v>
      </c>
      <c r="K59" s="468">
        <v>2.4143547889764697E-2</v>
      </c>
      <c r="L59" s="469">
        <v>2119207402.2599015</v>
      </c>
      <c r="M59" s="469">
        <v>403952113.37324572</v>
      </c>
      <c r="N59" s="468">
        <v>0.23550553436010357</v>
      </c>
      <c r="O59" s="467">
        <v>496679784.24132168</v>
      </c>
      <c r="P59" s="467">
        <v>72919555.904028177</v>
      </c>
      <c r="Q59" s="468">
        <v>0.17207739430890526</v>
      </c>
      <c r="R59" s="249"/>
    </row>
    <row r="60" spans="1:18">
      <c r="A60" s="388"/>
      <c r="B60" s="388"/>
      <c r="C60" s="172" t="s">
        <v>80</v>
      </c>
      <c r="D60" s="467">
        <v>151719262.34708115</v>
      </c>
      <c r="E60" s="467">
        <v>7238911.9720338285</v>
      </c>
      <c r="F60" s="471">
        <v>5.0103089819776868E-2</v>
      </c>
      <c r="G60" s="478">
        <v>3.5488730723548589</v>
      </c>
      <c r="H60" s="478">
        <v>-0.16264337662878292</v>
      </c>
      <c r="I60" s="479">
        <v>2.9693579682055744</v>
      </c>
      <c r="J60" s="479">
        <v>0.16980146619960124</v>
      </c>
      <c r="K60" s="471">
        <v>6.0652987742141645E-2</v>
      </c>
      <c r="L60" s="472">
        <v>450508800.58057737</v>
      </c>
      <c r="M60" s="472">
        <v>46027896.27601248</v>
      </c>
      <c r="N60" s="471">
        <v>0.11379497965460077</v>
      </c>
      <c r="O60" s="467">
        <v>275053645.3753978</v>
      </c>
      <c r="P60" s="467">
        <v>18275989.583091825</v>
      </c>
      <c r="Q60" s="471">
        <v>7.1174376628293221E-2</v>
      </c>
      <c r="R60" s="249"/>
    </row>
    <row r="61" spans="1:18">
      <c r="A61" s="388"/>
      <c r="B61" s="388"/>
      <c r="C61" s="172" t="s">
        <v>113</v>
      </c>
      <c r="D61" s="467">
        <v>15854928.734582735</v>
      </c>
      <c r="E61" s="467">
        <v>3164453.5217784792</v>
      </c>
      <c r="F61" s="468">
        <v>0.24935658190212245</v>
      </c>
      <c r="G61" s="476">
        <v>0.3708634538543053</v>
      </c>
      <c r="H61" s="476">
        <v>4.4861285563074449E-2</v>
      </c>
      <c r="I61" s="477">
        <v>3.7493317013376064</v>
      </c>
      <c r="J61" s="477">
        <v>0.25707123181217906</v>
      </c>
      <c r="K61" s="468">
        <v>7.3611700517605766E-2</v>
      </c>
      <c r="L61" s="469">
        <v>59445386.927019589</v>
      </c>
      <c r="M61" s="469">
        <v>15126942.001851</v>
      </c>
      <c r="N61" s="468">
        <v>0.34132384444880104</v>
      </c>
      <c r="O61" s="467">
        <v>29461918.323011048</v>
      </c>
      <c r="P61" s="467">
        <v>5754826.4398134425</v>
      </c>
      <c r="Q61" s="468">
        <v>0.2427470424532405</v>
      </c>
      <c r="R61" s="249"/>
    </row>
    <row r="62" spans="1:18">
      <c r="A62" s="388"/>
      <c r="B62" s="388"/>
      <c r="C62" s="172" t="s">
        <v>82</v>
      </c>
      <c r="D62" s="467">
        <v>95035055.925707325</v>
      </c>
      <c r="E62" s="467">
        <v>-4357891.340381518</v>
      </c>
      <c r="F62" s="471">
        <v>-4.3845076137191429E-2</v>
      </c>
      <c r="G62" s="478">
        <v>2.222969883236908</v>
      </c>
      <c r="H62" s="478">
        <v>-0.33030852267401523</v>
      </c>
      <c r="I62" s="479">
        <v>3.2070043011252767</v>
      </c>
      <c r="J62" s="479">
        <v>0.13546582297494725</v>
      </c>
      <c r="K62" s="471">
        <v>4.4103573482343068E-2</v>
      </c>
      <c r="L62" s="472">
        <v>304777833.11142462</v>
      </c>
      <c r="M62" s="472">
        <v>-511428.87313383818</v>
      </c>
      <c r="N62" s="471">
        <v>-1.6752271921038162E-3</v>
      </c>
      <c r="O62" s="467">
        <v>177301395.75100595</v>
      </c>
      <c r="P62" s="467">
        <v>-9987062.6192485988</v>
      </c>
      <c r="Q62" s="471">
        <v>-5.3324495840021073E-2</v>
      </c>
      <c r="R62" s="249"/>
    </row>
    <row r="63" spans="1:18">
      <c r="A63" s="388"/>
      <c r="B63" s="388"/>
      <c r="C63" s="172" t="s">
        <v>114</v>
      </c>
      <c r="D63" s="467">
        <v>37882556.144084334</v>
      </c>
      <c r="E63" s="467">
        <v>-3633578.4891596287</v>
      </c>
      <c r="F63" s="468">
        <v>-8.7522080782781925E-2</v>
      </c>
      <c r="G63" s="476">
        <v>0.88611282003308822</v>
      </c>
      <c r="H63" s="476">
        <v>-0.18038387788823951</v>
      </c>
      <c r="I63" s="477">
        <v>2.5949430645481697</v>
      </c>
      <c r="J63" s="477">
        <v>7.5224724714765934E-2</v>
      </c>
      <c r="K63" s="468">
        <v>2.9854418061559834E-2</v>
      </c>
      <c r="L63" s="469">
        <v>98303076.333448291</v>
      </c>
      <c r="M63" s="469">
        <v>-6305889.5009292662</v>
      </c>
      <c r="N63" s="468">
        <v>-6.0280583510528951E-2</v>
      </c>
      <c r="O63" s="467">
        <v>30662431.756010879</v>
      </c>
      <c r="P63" s="467">
        <v>-1487387.5007961951</v>
      </c>
      <c r="Q63" s="468">
        <v>-4.6264257006087862E-2</v>
      </c>
      <c r="R63" s="249"/>
    </row>
    <row r="64" spans="1:18">
      <c r="A64" s="388"/>
      <c r="B64" s="388"/>
      <c r="C64" s="172" t="s">
        <v>84</v>
      </c>
      <c r="D64" s="467">
        <v>42081669.451959684</v>
      </c>
      <c r="E64" s="467">
        <v>-1811212.4185760915</v>
      </c>
      <c r="F64" s="471">
        <v>-4.1264376850860512E-2</v>
      </c>
      <c r="G64" s="478">
        <v>0.98433449548518004</v>
      </c>
      <c r="H64" s="478">
        <v>-0.14321781618145102</v>
      </c>
      <c r="I64" s="479">
        <v>3.2747565829167233</v>
      </c>
      <c r="J64" s="479">
        <v>6.498405579637101E-2</v>
      </c>
      <c r="K64" s="471">
        <v>2.0245688829130661E-2</v>
      </c>
      <c r="L64" s="472">
        <v>137807224.05793056</v>
      </c>
      <c r="M64" s="472">
        <v>-3078942.3062541485</v>
      </c>
      <c r="N64" s="471">
        <v>-2.1854113755180295E-2</v>
      </c>
      <c r="O64" s="467">
        <v>89205814.386753216</v>
      </c>
      <c r="P64" s="467">
        <v>-5565526.3711330593</v>
      </c>
      <c r="Q64" s="471">
        <v>-5.8725837649077801E-2</v>
      </c>
      <c r="R64" s="249"/>
    </row>
    <row r="65" spans="1:18">
      <c r="A65" s="388"/>
      <c r="B65" s="388"/>
      <c r="C65" s="172" t="s">
        <v>115</v>
      </c>
      <c r="D65" s="467">
        <v>11411360.473294441</v>
      </c>
      <c r="E65" s="467">
        <v>3416085.1671126457</v>
      </c>
      <c r="F65" s="468">
        <v>0.42726298173514971</v>
      </c>
      <c r="G65" s="476">
        <v>0.26692372000837344</v>
      </c>
      <c r="H65" s="476">
        <v>6.1535265896682373E-2</v>
      </c>
      <c r="I65" s="477">
        <v>3.4039234220361623</v>
      </c>
      <c r="J65" s="477">
        <v>0.25600538102095882</v>
      </c>
      <c r="K65" s="468">
        <v>8.1325300622629007E-2</v>
      </c>
      <c r="L65" s="469">
        <v>38843397.192344613</v>
      </c>
      <c r="M65" s="469">
        <v>13674925.813131586</v>
      </c>
      <c r="N65" s="468">
        <v>0.54333557279231059</v>
      </c>
      <c r="O65" s="467">
        <v>19827649.824093517</v>
      </c>
      <c r="P65" s="467">
        <v>8124204.6487762425</v>
      </c>
      <c r="Q65" s="468">
        <v>0.69417206019901734</v>
      </c>
      <c r="R65" s="249"/>
    </row>
    <row r="66" spans="1:18">
      <c r="A66" s="388"/>
      <c r="B66" s="388"/>
      <c r="C66" s="172" t="s">
        <v>86</v>
      </c>
      <c r="D66" s="467">
        <v>41995754.678421363</v>
      </c>
      <c r="E66" s="467">
        <v>-359043.73818492889</v>
      </c>
      <c r="F66" s="471">
        <v>-8.4770498646537414E-3</v>
      </c>
      <c r="G66" s="478">
        <v>0.98232485859655538</v>
      </c>
      <c r="H66" s="478">
        <v>-0.10571604529489931</v>
      </c>
      <c r="I66" s="479">
        <v>2.8519765415869007</v>
      </c>
      <c r="J66" s="479">
        <v>0.22489766938447797</v>
      </c>
      <c r="K66" s="471">
        <v>8.5607505645970222E-2</v>
      </c>
      <c r="L66" s="472">
        <v>119770907.18909606</v>
      </c>
      <c r="M66" s="472">
        <v>8501511.1324370354</v>
      </c>
      <c r="N66" s="471">
        <v>7.6404756687166855E-2</v>
      </c>
      <c r="O66" s="467">
        <v>62383135.925605297</v>
      </c>
      <c r="P66" s="467">
        <v>1780057.504059203</v>
      </c>
      <c r="Q66" s="471">
        <v>2.9372394116308497E-2</v>
      </c>
      <c r="R66" s="249"/>
    </row>
    <row r="67" spans="1:18">
      <c r="A67" s="388"/>
      <c r="B67" s="388"/>
      <c r="C67" s="172" t="s">
        <v>116</v>
      </c>
      <c r="D67" s="467">
        <v>24631963.198564116</v>
      </c>
      <c r="E67" s="467">
        <v>4912600.9480767697</v>
      </c>
      <c r="F67" s="468">
        <v>0.24912575192209166</v>
      </c>
      <c r="G67" s="476">
        <v>0.57616751862820925</v>
      </c>
      <c r="H67" s="476">
        <v>6.9602181776762695E-2</v>
      </c>
      <c r="I67" s="477">
        <v>2.9303849099793737</v>
      </c>
      <c r="J67" s="477">
        <v>0.39819504512624126</v>
      </c>
      <c r="K67" s="468">
        <v>0.15725323391156398</v>
      </c>
      <c r="L67" s="469">
        <v>72181133.260239556</v>
      </c>
      <c r="M67" s="469">
        <v>22247964.028188042</v>
      </c>
      <c r="N67" s="468">
        <v>0.44555481597405472</v>
      </c>
      <c r="O67" s="467">
        <v>59452094.624291956</v>
      </c>
      <c r="P67" s="467">
        <v>13179821.338839889</v>
      </c>
      <c r="Q67" s="468">
        <v>0.28483193936753493</v>
      </c>
      <c r="R67" s="249"/>
    </row>
    <row r="68" spans="1:18">
      <c r="A68" s="388"/>
      <c r="B68" s="388" t="s">
        <v>128</v>
      </c>
      <c r="C68" s="172" t="s">
        <v>75</v>
      </c>
      <c r="D68" s="467">
        <v>234171261.76421741</v>
      </c>
      <c r="E68" s="467">
        <v>4363878.33873263</v>
      </c>
      <c r="F68" s="471">
        <v>1.8989286913610508E-2</v>
      </c>
      <c r="G68" s="478">
        <v>8.5046272023140386</v>
      </c>
      <c r="H68" s="478">
        <v>-0.67730047116762115</v>
      </c>
      <c r="I68" s="479">
        <v>2.9517350282141903</v>
      </c>
      <c r="J68" s="479">
        <v>8.6970406205060247E-2</v>
      </c>
      <c r="K68" s="471">
        <v>3.035865688122948E-2</v>
      </c>
      <c r="L68" s="472">
        <v>691211515.95055485</v>
      </c>
      <c r="M68" s="472">
        <v>32867454.036738753</v>
      </c>
      <c r="N68" s="471">
        <v>4.9924433040669604E-2</v>
      </c>
      <c r="O68" s="467">
        <v>277481025.45543295</v>
      </c>
      <c r="P68" s="467">
        <v>-1590403.0261501074</v>
      </c>
      <c r="Q68" s="471">
        <v>-5.698910256787767E-3</v>
      </c>
      <c r="R68" s="249"/>
    </row>
    <row r="69" spans="1:18">
      <c r="A69" s="388"/>
      <c r="B69" s="388"/>
      <c r="C69" s="172" t="s">
        <v>111</v>
      </c>
      <c r="D69" s="467">
        <v>435900867.59223974</v>
      </c>
      <c r="E69" s="467">
        <v>-1562299.7816571593</v>
      </c>
      <c r="F69" s="468">
        <v>-3.5712715907848581E-3</v>
      </c>
      <c r="G69" s="476">
        <v>15.831038993033808</v>
      </c>
      <c r="H69" s="476">
        <v>-1.6477517349488657</v>
      </c>
      <c r="I69" s="477">
        <v>2.5961334318577749</v>
      </c>
      <c r="J69" s="477">
        <v>0.1308419386716384</v>
      </c>
      <c r="K69" s="468">
        <v>5.3073617879782084E-2</v>
      </c>
      <c r="L69" s="469">
        <v>1131656815.3320229</v>
      </c>
      <c r="M69" s="469">
        <v>53182590.222891808</v>
      </c>
      <c r="N69" s="468">
        <v>4.9312805985242944E-2</v>
      </c>
      <c r="O69" s="467">
        <v>343239018.63249755</v>
      </c>
      <c r="P69" s="467">
        <v>24301168.985678196</v>
      </c>
      <c r="Q69" s="468">
        <v>7.6194057909992383E-2</v>
      </c>
      <c r="R69" s="249"/>
    </row>
    <row r="70" spans="1:18">
      <c r="A70" s="388"/>
      <c r="B70" s="388"/>
      <c r="C70" s="172" t="s">
        <v>77</v>
      </c>
      <c r="D70" s="467">
        <v>440132582.85625833</v>
      </c>
      <c r="E70" s="467">
        <v>38636488.278767943</v>
      </c>
      <c r="F70" s="471">
        <v>9.6231292908157892E-2</v>
      </c>
      <c r="G70" s="478">
        <v>15.984726343375954</v>
      </c>
      <c r="H70" s="478">
        <v>-5.700411212623635E-2</v>
      </c>
      <c r="I70" s="479">
        <v>2.9350835344544017</v>
      </c>
      <c r="J70" s="479">
        <v>9.5224303601593618E-2</v>
      </c>
      <c r="K70" s="471">
        <v>3.3531346401630552E-2</v>
      </c>
      <c r="L70" s="472">
        <v>1291825896.9182916</v>
      </c>
      <c r="M70" s="472">
        <v>151633506.5810535</v>
      </c>
      <c r="N70" s="471">
        <v>0.13298940412696877</v>
      </c>
      <c r="O70" s="467">
        <v>385417430.53517795</v>
      </c>
      <c r="P70" s="467">
        <v>29216144.715178311</v>
      </c>
      <c r="Q70" s="471">
        <v>8.2021446519825875E-2</v>
      </c>
      <c r="R70" s="249"/>
    </row>
    <row r="71" spans="1:18">
      <c r="A71" s="388"/>
      <c r="B71" s="388"/>
      <c r="C71" s="172" t="s">
        <v>112</v>
      </c>
      <c r="D71" s="467">
        <v>63230827.464210667</v>
      </c>
      <c r="E71" s="467">
        <v>-1117745.3404299915</v>
      </c>
      <c r="F71" s="468">
        <v>-1.7370165206669237E-2</v>
      </c>
      <c r="G71" s="476">
        <v>2.296415927495008</v>
      </c>
      <c r="H71" s="476">
        <v>-0.27462392586793216</v>
      </c>
      <c r="I71" s="477">
        <v>3.1552808166795807</v>
      </c>
      <c r="J71" s="477">
        <v>0.4314587430207788</v>
      </c>
      <c r="K71" s="468">
        <v>0.15840195554374717</v>
      </c>
      <c r="L71" s="469">
        <v>199511016.9206003</v>
      </c>
      <c r="M71" s="469">
        <v>24236953.906879604</v>
      </c>
      <c r="N71" s="468">
        <v>0.13828032220022368</v>
      </c>
      <c r="O71" s="467">
        <v>69557094.57473433</v>
      </c>
      <c r="P71" s="467">
        <v>9091385.6377516836</v>
      </c>
      <c r="Q71" s="468">
        <v>0.15035605796380763</v>
      </c>
      <c r="R71" s="249"/>
    </row>
    <row r="72" spans="1:18">
      <c r="A72" s="388"/>
      <c r="B72" s="388"/>
      <c r="C72" s="172" t="s">
        <v>79</v>
      </c>
      <c r="D72" s="467">
        <v>528448932.58415717</v>
      </c>
      <c r="E72" s="467">
        <v>91292206.823910177</v>
      </c>
      <c r="F72" s="471">
        <v>0.20883175631152984</v>
      </c>
      <c r="G72" s="478">
        <v>19.192197766838813</v>
      </c>
      <c r="H72" s="478">
        <v>1.725650878417504</v>
      </c>
      <c r="I72" s="479">
        <v>2.6648702048213284</v>
      </c>
      <c r="J72" s="479">
        <v>8.5754264536445302E-2</v>
      </c>
      <c r="K72" s="471">
        <v>3.3249480256778638E-2</v>
      </c>
      <c r="L72" s="472">
        <v>1408247815.2131553</v>
      </c>
      <c r="M72" s="472">
        <v>280769935.40215516</v>
      </c>
      <c r="N72" s="471">
        <v>0.24902478392677718</v>
      </c>
      <c r="O72" s="467">
        <v>326073844.12738848</v>
      </c>
      <c r="P72" s="467">
        <v>49192339.162432671</v>
      </c>
      <c r="Q72" s="471">
        <v>0.17766567387250665</v>
      </c>
      <c r="R72" s="249"/>
    </row>
    <row r="73" spans="1:18">
      <c r="A73" s="388"/>
      <c r="B73" s="388"/>
      <c r="C73" s="172" t="s">
        <v>80</v>
      </c>
      <c r="D73" s="467">
        <v>96004757.952846184</v>
      </c>
      <c r="E73" s="467">
        <v>4729824.7953355461</v>
      </c>
      <c r="F73" s="468">
        <v>5.1819537212625701E-2</v>
      </c>
      <c r="G73" s="476">
        <v>3.4866988796407203</v>
      </c>
      <c r="H73" s="476">
        <v>-0.16018061640420855</v>
      </c>
      <c r="I73" s="477">
        <v>3.0084187645461773</v>
      </c>
      <c r="J73" s="477">
        <v>0.19871108789008574</v>
      </c>
      <c r="K73" s="468">
        <v>7.0723046935109321E-2</v>
      </c>
      <c r="L73" s="469">
        <v>288822515.31105632</v>
      </c>
      <c r="M73" s="469">
        <v>32366634.932127059</v>
      </c>
      <c r="N73" s="468">
        <v>0.12620741971017929</v>
      </c>
      <c r="O73" s="467">
        <v>175026344.27031961</v>
      </c>
      <c r="P73" s="467">
        <v>11580310.424428701</v>
      </c>
      <c r="Q73" s="468">
        <v>7.0850972348142013E-2</v>
      </c>
      <c r="R73" s="249"/>
    </row>
    <row r="74" spans="1:18">
      <c r="A74" s="388"/>
      <c r="B74" s="388"/>
      <c r="C74" s="172" t="s">
        <v>113</v>
      </c>
      <c r="D74" s="467">
        <v>10756532.84801257</v>
      </c>
      <c r="E74" s="467">
        <v>2732064.2374687875</v>
      </c>
      <c r="F74" s="471">
        <v>0.34046668633970112</v>
      </c>
      <c r="G74" s="478">
        <v>0.39065554488877458</v>
      </c>
      <c r="H74" s="478">
        <v>7.0038820996490669E-2</v>
      </c>
      <c r="I74" s="479">
        <v>3.761751053813045</v>
      </c>
      <c r="J74" s="479">
        <v>0.24707604284130635</v>
      </c>
      <c r="K74" s="471">
        <v>7.0298403713006358E-2</v>
      </c>
      <c r="L74" s="472">
        <v>40463398.776385918</v>
      </c>
      <c r="M74" s="472">
        <v>12259999.474580575</v>
      </c>
      <c r="N74" s="471">
        <v>0.43469935461984516</v>
      </c>
      <c r="O74" s="467">
        <v>19728595.346892577</v>
      </c>
      <c r="P74" s="467">
        <v>4523890.0604367834</v>
      </c>
      <c r="Q74" s="471">
        <v>0.29753224250039373</v>
      </c>
      <c r="R74" s="249"/>
    </row>
    <row r="75" spans="1:18">
      <c r="A75" s="388"/>
      <c r="B75" s="388"/>
      <c r="C75" s="172" t="s">
        <v>82</v>
      </c>
      <c r="D75" s="467">
        <v>59867951.929788448</v>
      </c>
      <c r="E75" s="467">
        <v>-2463557.2174259499</v>
      </c>
      <c r="F75" s="468">
        <v>-3.9523464955862481E-2</v>
      </c>
      <c r="G75" s="476">
        <v>2.1742830810792069</v>
      </c>
      <c r="H75" s="476">
        <v>-0.31616522496601362</v>
      </c>
      <c r="I75" s="477">
        <v>3.2270206649417061</v>
      </c>
      <c r="J75" s="477">
        <v>0.15598811548042191</v>
      </c>
      <c r="K75" s="468">
        <v>5.0793377461201154E-2</v>
      </c>
      <c r="L75" s="469">
        <v>193195118.04516402</v>
      </c>
      <c r="M75" s="469">
        <v>1773024.5970248282</v>
      </c>
      <c r="N75" s="468">
        <v>9.2623822312610064E-3</v>
      </c>
      <c r="O75" s="467">
        <v>110828806.98360966</v>
      </c>
      <c r="P75" s="467">
        <v>-6377133.1762336046</v>
      </c>
      <c r="Q75" s="468">
        <v>-5.440964141865668E-2</v>
      </c>
      <c r="R75" s="249"/>
    </row>
    <row r="76" spans="1:18">
      <c r="A76" s="388"/>
      <c r="B76" s="388"/>
      <c r="C76" s="172" t="s">
        <v>114</v>
      </c>
      <c r="D76" s="467">
        <v>23485909.489508778</v>
      </c>
      <c r="E76" s="467">
        <v>-1933452.4161942452</v>
      </c>
      <c r="F76" s="471">
        <v>-7.606219319614238E-2</v>
      </c>
      <c r="G76" s="478">
        <v>0.85296079122072233</v>
      </c>
      <c r="H76" s="478">
        <v>-0.16266690117628813</v>
      </c>
      <c r="I76" s="479">
        <v>2.6227874638757958</v>
      </c>
      <c r="J76" s="479">
        <v>0.11885334526267322</v>
      </c>
      <c r="K76" s="471">
        <v>4.7466642344609143E-2</v>
      </c>
      <c r="L76" s="472">
        <v>61598548.986805208</v>
      </c>
      <c r="M76" s="472">
        <v>-2049858.5622592792</v>
      </c>
      <c r="N76" s="471">
        <v>-3.2205967771921237E-2</v>
      </c>
      <c r="O76" s="467">
        <v>19437377.682418749</v>
      </c>
      <c r="P76" s="467">
        <v>-490866.5386682041</v>
      </c>
      <c r="Q76" s="471">
        <v>-2.4631700275370802E-2</v>
      </c>
      <c r="R76" s="249"/>
    </row>
    <row r="77" spans="1:18">
      <c r="A77" s="388"/>
      <c r="B77" s="388"/>
      <c r="C77" s="172" t="s">
        <v>84</v>
      </c>
      <c r="D77" s="467">
        <v>26148343.064998724</v>
      </c>
      <c r="E77" s="467">
        <v>-1568730.0643804148</v>
      </c>
      <c r="F77" s="468">
        <v>-5.6597969672260065E-2</v>
      </c>
      <c r="G77" s="476">
        <v>0.94965500057790997</v>
      </c>
      <c r="H77" s="476">
        <v>-0.15777748048979168</v>
      </c>
      <c r="I77" s="477">
        <v>3.2882812377297692</v>
      </c>
      <c r="J77" s="477">
        <v>9.6015691048958018E-2</v>
      </c>
      <c r="K77" s="468">
        <v>3.0077601516825959E-2</v>
      </c>
      <c r="L77" s="469">
        <v>85983105.898356631</v>
      </c>
      <c r="M77" s="469">
        <v>-2497151.7073928863</v>
      </c>
      <c r="N77" s="468">
        <v>-2.8222699333897729E-2</v>
      </c>
      <c r="O77" s="467">
        <v>55045967.069948874</v>
      </c>
      <c r="P77" s="467">
        <v>-4878552.9845339209</v>
      </c>
      <c r="Q77" s="468">
        <v>-8.141163216824078E-2</v>
      </c>
      <c r="R77" s="249"/>
    </row>
    <row r="78" spans="1:18">
      <c r="A78" s="388"/>
      <c r="B78" s="388"/>
      <c r="C78" s="172" t="s">
        <v>115</v>
      </c>
      <c r="D78" s="467">
        <v>7919572.8174391473</v>
      </c>
      <c r="E78" s="467">
        <v>3037014.0123813218</v>
      </c>
      <c r="F78" s="471">
        <v>0.62201278748251621</v>
      </c>
      <c r="G78" s="478">
        <v>0.2876228872256591</v>
      </c>
      <c r="H78" s="478">
        <v>9.2540809612175562E-2</v>
      </c>
      <c r="I78" s="479">
        <v>3.46217052591436</v>
      </c>
      <c r="J78" s="479">
        <v>0.33088233388420552</v>
      </c>
      <c r="K78" s="471">
        <v>0.10566971597388475</v>
      </c>
      <c r="L78" s="472">
        <v>27418911.586370364</v>
      </c>
      <c r="M78" s="472">
        <v>12130212.853199933</v>
      </c>
      <c r="N78" s="471">
        <v>0.79341041804180279</v>
      </c>
      <c r="O78" s="467">
        <v>14014540.324252214</v>
      </c>
      <c r="P78" s="467">
        <v>6712534.2263420867</v>
      </c>
      <c r="Q78" s="471">
        <v>0.91927261307865094</v>
      </c>
      <c r="R78" s="249"/>
    </row>
    <row r="79" spans="1:18">
      <c r="A79" s="388"/>
      <c r="B79" s="388"/>
      <c r="C79" s="172" t="s">
        <v>86</v>
      </c>
      <c r="D79" s="467">
        <v>26548914.223261137</v>
      </c>
      <c r="E79" s="467">
        <v>-556246.51227203384</v>
      </c>
      <c r="F79" s="468">
        <v>-2.0521793532212094E-2</v>
      </c>
      <c r="G79" s="476">
        <v>0.96420293589394857</v>
      </c>
      <c r="H79" s="476">
        <v>-0.11878065559043582</v>
      </c>
      <c r="I79" s="477">
        <v>2.8947251457743217</v>
      </c>
      <c r="J79" s="477">
        <v>0.24472722153181481</v>
      </c>
      <c r="K79" s="468">
        <v>9.2349967255830695E-2</v>
      </c>
      <c r="L79" s="469">
        <v>76851809.595079556</v>
      </c>
      <c r="M79" s="469">
        <v>5023189.9096571505</v>
      </c>
      <c r="N79" s="468">
        <v>6.9932986762887853E-2</v>
      </c>
      <c r="O79" s="467">
        <v>39479681.182736255</v>
      </c>
      <c r="P79" s="467">
        <v>423777.3370789215</v>
      </c>
      <c r="Q79" s="468">
        <v>1.085053206689625E-2</v>
      </c>
      <c r="R79" s="249"/>
    </row>
    <row r="80" spans="1:18">
      <c r="A80" s="388"/>
      <c r="B80" s="388"/>
      <c r="C80" s="172" t="s">
        <v>116</v>
      </c>
      <c r="D80" s="467">
        <v>16622035.694893369</v>
      </c>
      <c r="E80" s="467">
        <v>3857228.5426629689</v>
      </c>
      <c r="F80" s="471">
        <v>0.3021767972412332</v>
      </c>
      <c r="G80" s="478">
        <v>0.60367875999644238</v>
      </c>
      <c r="H80" s="478">
        <v>9.3662352818102423E-2</v>
      </c>
      <c r="I80" s="479">
        <v>3.0160509403827307</v>
      </c>
      <c r="J80" s="479">
        <v>0.44284085690834996</v>
      </c>
      <c r="K80" s="471">
        <v>0.17209665847042718</v>
      </c>
      <c r="L80" s="472">
        <v>50132906.388658464</v>
      </c>
      <c r="M80" s="472">
        <v>17286375.910933305</v>
      </c>
      <c r="N80" s="471">
        <v>0.52627707278417246</v>
      </c>
      <c r="O80" s="467">
        <v>39780821.295641407</v>
      </c>
      <c r="P80" s="467">
        <v>9627625.768319305</v>
      </c>
      <c r="Q80" s="471">
        <v>0.3192903969198097</v>
      </c>
      <c r="R80" s="249"/>
    </row>
    <row r="81" spans="1:18">
      <c r="A81" s="388" t="s">
        <v>61</v>
      </c>
      <c r="B81" s="388" t="s">
        <v>126</v>
      </c>
      <c r="C81" s="172" t="s">
        <v>75</v>
      </c>
      <c r="D81" s="467">
        <v>17534298.411157195</v>
      </c>
      <c r="E81" s="467">
        <v>-416431.59505444393</v>
      </c>
      <c r="F81" s="468">
        <v>-2.3198588297542365E-2</v>
      </c>
      <c r="G81" s="476">
        <v>9.3925583542347564</v>
      </c>
      <c r="H81" s="476">
        <v>-0.64996178131494631</v>
      </c>
      <c r="I81" s="477">
        <v>3.2104108445178667</v>
      </c>
      <c r="J81" s="477">
        <v>0.1573863743852657</v>
      </c>
      <c r="K81" s="468">
        <v>5.1550970496620351E-2</v>
      </c>
      <c r="L81" s="469">
        <v>56292301.770191461</v>
      </c>
      <c r="M81" s="469">
        <v>1488283.8044837937</v>
      </c>
      <c r="N81" s="468">
        <v>2.7156472458188238E-2</v>
      </c>
      <c r="O81" s="467">
        <v>23545372.577675704</v>
      </c>
      <c r="P81" s="467">
        <v>-1144216.9298981614</v>
      </c>
      <c r="Q81" s="468">
        <v>-4.6344105054770449E-2</v>
      </c>
      <c r="R81" s="249"/>
    </row>
    <row r="82" spans="1:18">
      <c r="A82" s="388"/>
      <c r="B82" s="388"/>
      <c r="C82" s="172" t="s">
        <v>111</v>
      </c>
      <c r="D82" s="467">
        <v>23193223.448121812</v>
      </c>
      <c r="E82" s="467">
        <v>551830.12006691843</v>
      </c>
      <c r="F82" s="471">
        <v>2.437262195269348E-2</v>
      </c>
      <c r="G82" s="478">
        <v>12.423862053167436</v>
      </c>
      <c r="H82" s="478">
        <v>-0.24284555789968998</v>
      </c>
      <c r="I82" s="479">
        <v>3.0188942066313778</v>
      </c>
      <c r="J82" s="479">
        <v>0.18111091630393217</v>
      </c>
      <c r="K82" s="471">
        <v>6.3821263914424622E-2</v>
      </c>
      <c r="L82" s="472">
        <v>70017887.900641963</v>
      </c>
      <c r="M82" s="472">
        <v>5766520.2445564717</v>
      </c>
      <c r="N82" s="471">
        <v>8.974937740504739E-2</v>
      </c>
      <c r="O82" s="467">
        <v>25319365.993871089</v>
      </c>
      <c r="P82" s="467">
        <v>1335619.8848633133</v>
      </c>
      <c r="Q82" s="471">
        <v>5.5688543349017669E-2</v>
      </c>
      <c r="R82" s="249"/>
    </row>
    <row r="83" spans="1:18">
      <c r="A83" s="388"/>
      <c r="B83" s="388"/>
      <c r="C83" s="172" t="s">
        <v>77</v>
      </c>
      <c r="D83" s="467">
        <v>33275228.494604748</v>
      </c>
      <c r="E83" s="467">
        <v>-73948.723059177399</v>
      </c>
      <c r="F83" s="468">
        <v>-2.2174077212318531E-3</v>
      </c>
      <c r="G83" s="476">
        <v>17.82446711339184</v>
      </c>
      <c r="H83" s="476">
        <v>-0.83270078989197316</v>
      </c>
      <c r="I83" s="477">
        <v>3.2305540754525084</v>
      </c>
      <c r="J83" s="477">
        <v>0.20340223802495316</v>
      </c>
      <c r="K83" s="468">
        <v>6.719261171841398E-2</v>
      </c>
      <c r="L83" s="469">
        <v>107497425.0248588</v>
      </c>
      <c r="M83" s="469">
        <v>6544401.933710292</v>
      </c>
      <c r="N83" s="468">
        <v>6.4826210581148014E-2</v>
      </c>
      <c r="O83" s="467">
        <v>31601062.596341424</v>
      </c>
      <c r="P83" s="467">
        <v>-235596.94267617166</v>
      </c>
      <c r="Q83" s="468">
        <v>-7.4001778480381874E-3</v>
      </c>
      <c r="R83" s="249"/>
    </row>
    <row r="84" spans="1:18">
      <c r="A84" s="388"/>
      <c r="B84" s="388"/>
      <c r="C84" s="172" t="s">
        <v>112</v>
      </c>
      <c r="D84" s="467">
        <v>4822266.2515793117</v>
      </c>
      <c r="E84" s="467">
        <v>651362.74458759185</v>
      </c>
      <c r="F84" s="471">
        <v>0.15616826030516101</v>
      </c>
      <c r="G84" s="478">
        <v>2.5831325614257294</v>
      </c>
      <c r="H84" s="478">
        <v>0.24972425781328988</v>
      </c>
      <c r="I84" s="479">
        <v>3.7285791081832231</v>
      </c>
      <c r="J84" s="479">
        <v>0.25690735089654515</v>
      </c>
      <c r="K84" s="471">
        <v>7.4001048733171079E-2</v>
      </c>
      <c r="L84" s="472">
        <v>17980201.199735645</v>
      </c>
      <c r="M84" s="472">
        <v>3500193.2921445332</v>
      </c>
      <c r="N84" s="471">
        <v>0.24172592407974894</v>
      </c>
      <c r="O84" s="467">
        <v>6654139.274944054</v>
      </c>
      <c r="P84" s="467">
        <v>909336.09279618971</v>
      </c>
      <c r="Q84" s="471">
        <v>0.15828846767492</v>
      </c>
      <c r="R84" s="249"/>
    </row>
    <row r="85" spans="1:18">
      <c r="A85" s="388"/>
      <c r="B85" s="388"/>
      <c r="C85" s="172" t="s">
        <v>79</v>
      </c>
      <c r="D85" s="467">
        <v>38897318.78214936</v>
      </c>
      <c r="E85" s="467">
        <v>4970646.7562057674</v>
      </c>
      <c r="F85" s="468">
        <v>0.14651147487748675</v>
      </c>
      <c r="G85" s="476">
        <v>20.836039624610112</v>
      </c>
      <c r="H85" s="476">
        <v>1.8557927580575573</v>
      </c>
      <c r="I85" s="477">
        <v>2.9878592858737454</v>
      </c>
      <c r="J85" s="477">
        <v>0.1413166975766087</v>
      </c>
      <c r="K85" s="468">
        <v>4.9645031891529648E-2</v>
      </c>
      <c r="L85" s="469">
        <v>116219715.11883621</v>
      </c>
      <c r="M85" s="469">
        <v>19645998.317798674</v>
      </c>
      <c r="N85" s="468">
        <v>0.20343007361178428</v>
      </c>
      <c r="O85" s="467">
        <v>27444707.898913249</v>
      </c>
      <c r="P85" s="467">
        <v>3220310.0101451911</v>
      </c>
      <c r="Q85" s="468">
        <v>0.1329366378859855</v>
      </c>
      <c r="R85" s="249"/>
    </row>
    <row r="86" spans="1:18">
      <c r="A86" s="388"/>
      <c r="B86" s="388"/>
      <c r="C86" s="172" t="s">
        <v>80</v>
      </c>
      <c r="D86" s="467">
        <v>7823551.5727767851</v>
      </c>
      <c r="E86" s="467">
        <v>-175112.66376708355</v>
      </c>
      <c r="F86" s="471">
        <v>-2.1892738410875929E-2</v>
      </c>
      <c r="G86" s="478">
        <v>4.1908243467507775</v>
      </c>
      <c r="H86" s="478">
        <v>-0.28402133502355564</v>
      </c>
      <c r="I86" s="479">
        <v>3.2504640048838174</v>
      </c>
      <c r="J86" s="479">
        <v>0.26054412651321401</v>
      </c>
      <c r="K86" s="471">
        <v>8.7140838922814545E-2</v>
      </c>
      <c r="L86" s="472">
        <v>25430172.777663115</v>
      </c>
      <c r="M86" s="472">
        <v>1514807.5764085762</v>
      </c>
      <c r="N86" s="471">
        <v>6.3340348920497072E-2</v>
      </c>
      <c r="O86" s="467">
        <v>16178562.897687852</v>
      </c>
      <c r="P86" s="467">
        <v>119280.5988447722</v>
      </c>
      <c r="Q86" s="471">
        <v>7.4275174086307237E-3</v>
      </c>
      <c r="R86" s="249"/>
    </row>
    <row r="87" spans="1:18">
      <c r="A87" s="388"/>
      <c r="B87" s="388"/>
      <c r="C87" s="172" t="s">
        <v>113</v>
      </c>
      <c r="D87" s="467">
        <v>1171277.3564879913</v>
      </c>
      <c r="E87" s="467">
        <v>352104.49176165788</v>
      </c>
      <c r="F87" s="468">
        <v>0.42982929113415858</v>
      </c>
      <c r="G87" s="476">
        <v>0.62741551796603878</v>
      </c>
      <c r="H87" s="476">
        <v>0.16912997828807397</v>
      </c>
      <c r="I87" s="477">
        <v>3.8191014734519673</v>
      </c>
      <c r="J87" s="477">
        <v>0.14844853479686559</v>
      </c>
      <c r="K87" s="468">
        <v>4.0441996908390898E-2</v>
      </c>
      <c r="L87" s="469">
        <v>4473227.0779842129</v>
      </c>
      <c r="M87" s="469">
        <v>1466327.7948099789</v>
      </c>
      <c r="N87" s="468">
        <v>0.48765444290573301</v>
      </c>
      <c r="O87" s="467">
        <v>1971212.5943755193</v>
      </c>
      <c r="P87" s="467">
        <v>428820.66932206415</v>
      </c>
      <c r="Q87" s="468">
        <v>0.27802315504679681</v>
      </c>
      <c r="R87" s="249"/>
    </row>
    <row r="88" spans="1:18">
      <c r="A88" s="388"/>
      <c r="B88" s="388"/>
      <c r="C88" s="172" t="s">
        <v>82</v>
      </c>
      <c r="D88" s="467">
        <v>5368941.5799897518</v>
      </c>
      <c r="E88" s="467">
        <v>-208443.78169041965</v>
      </c>
      <c r="F88" s="471">
        <v>-3.7373028430588227E-2</v>
      </c>
      <c r="G88" s="478">
        <v>2.8759689100787371</v>
      </c>
      <c r="H88" s="478">
        <v>-0.24429443180269805</v>
      </c>
      <c r="I88" s="479">
        <v>3.4845831109541798</v>
      </c>
      <c r="J88" s="479">
        <v>0.23952509221331564</v>
      </c>
      <c r="K88" s="471">
        <v>7.3812268018016922E-2</v>
      </c>
      <c r="L88" s="472">
        <v>18708523.153331939</v>
      </c>
      <c r="M88" s="472">
        <v>609584.06180378422</v>
      </c>
      <c r="N88" s="471">
        <v>3.3680651596265189E-2</v>
      </c>
      <c r="O88" s="467">
        <v>10793656.623517057</v>
      </c>
      <c r="P88" s="467">
        <v>-849335.10970900953</v>
      </c>
      <c r="Q88" s="471">
        <v>-7.2948184553393469E-2</v>
      </c>
      <c r="R88" s="249"/>
    </row>
    <row r="89" spans="1:18">
      <c r="A89" s="388"/>
      <c r="B89" s="388"/>
      <c r="C89" s="172" t="s">
        <v>114</v>
      </c>
      <c r="D89" s="467">
        <v>1913286.6528672262</v>
      </c>
      <c r="E89" s="467">
        <v>-166388.08164351177</v>
      </c>
      <c r="F89" s="468">
        <v>-8.0006781292487089E-2</v>
      </c>
      <c r="G89" s="476">
        <v>1.0248859757057098</v>
      </c>
      <c r="H89" s="476">
        <v>-0.13858622790333563</v>
      </c>
      <c r="I89" s="477">
        <v>2.728562925912327</v>
      </c>
      <c r="J89" s="477">
        <v>0.14396234996682233</v>
      </c>
      <c r="K89" s="468">
        <v>5.5700037873030996E-2</v>
      </c>
      <c r="L89" s="469">
        <v>5220523.0276564015</v>
      </c>
      <c r="M89" s="469">
        <v>-154605.4889393663</v>
      </c>
      <c r="N89" s="468">
        <v>-2.8763124167546911E-2</v>
      </c>
      <c r="O89" s="467">
        <v>1829874.5529354343</v>
      </c>
      <c r="P89" s="467">
        <v>-174962.91271847812</v>
      </c>
      <c r="Q89" s="468">
        <v>-8.7270372644104074E-2</v>
      </c>
      <c r="R89" s="249"/>
    </row>
    <row r="90" spans="1:18">
      <c r="A90" s="388"/>
      <c r="B90" s="388"/>
      <c r="C90" s="172" t="s">
        <v>84</v>
      </c>
      <c r="D90" s="467">
        <v>2594678.3224305143</v>
      </c>
      <c r="E90" s="467">
        <v>-364266.71452715481</v>
      </c>
      <c r="F90" s="471">
        <v>-0.12310695534300525</v>
      </c>
      <c r="G90" s="478">
        <v>1.3898855250683613</v>
      </c>
      <c r="H90" s="478">
        <v>-0.26549367696685611</v>
      </c>
      <c r="I90" s="479">
        <v>3.3273553137630438</v>
      </c>
      <c r="J90" s="479">
        <v>0.13557284668847158</v>
      </c>
      <c r="K90" s="471">
        <v>4.2475591017557927E-2</v>
      </c>
      <c r="L90" s="472">
        <v>8633416.7036449518</v>
      </c>
      <c r="M90" s="472">
        <v>-810892.18635385856</v>
      </c>
      <c r="N90" s="471">
        <v>-8.5860405012013613E-2</v>
      </c>
      <c r="O90" s="467">
        <v>5564674.9944258211</v>
      </c>
      <c r="P90" s="467">
        <v>-807009.83492056374</v>
      </c>
      <c r="Q90" s="471">
        <v>-0.12665564235124727</v>
      </c>
      <c r="R90" s="249"/>
    </row>
    <row r="91" spans="1:18">
      <c r="A91" s="388"/>
      <c r="B91" s="388"/>
      <c r="C91" s="172" t="s">
        <v>115</v>
      </c>
      <c r="D91" s="467">
        <v>860993.11897132581</v>
      </c>
      <c r="E91" s="467">
        <v>406487.89769063122</v>
      </c>
      <c r="F91" s="468">
        <v>0.89435253690868233</v>
      </c>
      <c r="G91" s="476">
        <v>0.46120625547167582</v>
      </c>
      <c r="H91" s="476">
        <v>0.20693370862570354</v>
      </c>
      <c r="I91" s="477">
        <v>3.798543052275793</v>
      </c>
      <c r="J91" s="477">
        <v>0.50561097763103291</v>
      </c>
      <c r="K91" s="468">
        <v>0.15354430828506474</v>
      </c>
      <c r="L91" s="469">
        <v>3270519.4301257948</v>
      </c>
      <c r="M91" s="469">
        <v>1773864.6088770814</v>
      </c>
      <c r="N91" s="468">
        <v>1.1852195868363835</v>
      </c>
      <c r="O91" s="467">
        <v>1586744.6251417878</v>
      </c>
      <c r="P91" s="467">
        <v>939705.2212875596</v>
      </c>
      <c r="Q91" s="468">
        <v>1.4523152928399801</v>
      </c>
      <c r="R91" s="249"/>
    </row>
    <row r="92" spans="1:18">
      <c r="A92" s="388"/>
      <c r="B92" s="388"/>
      <c r="C92" s="172" t="s">
        <v>86</v>
      </c>
      <c r="D92" s="467">
        <v>2146389.1741723847</v>
      </c>
      <c r="E92" s="467">
        <v>-79936.337854795158</v>
      </c>
      <c r="F92" s="471">
        <v>-3.5905054055643981E-2</v>
      </c>
      <c r="G92" s="478">
        <v>1.1497514811589991</v>
      </c>
      <c r="H92" s="478">
        <v>-9.5764371125797387E-2</v>
      </c>
      <c r="I92" s="479">
        <v>3.1557214011226047</v>
      </c>
      <c r="J92" s="479">
        <v>0.30704227478202695</v>
      </c>
      <c r="K92" s="471">
        <v>0.10778408559354118</v>
      </c>
      <c r="L92" s="472">
        <v>6773406.2520736679</v>
      </c>
      <c r="M92" s="472">
        <v>431319.23752234224</v>
      </c>
      <c r="N92" s="471">
        <v>6.800903811832297E-2</v>
      </c>
      <c r="O92" s="467">
        <v>3734309.8603814798</v>
      </c>
      <c r="P92" s="467">
        <v>-153158.86478775973</v>
      </c>
      <c r="Q92" s="471">
        <v>-3.9398095680137468E-2</v>
      </c>
      <c r="R92" s="249"/>
    </row>
    <row r="93" spans="1:18">
      <c r="A93" s="388"/>
      <c r="B93" s="388"/>
      <c r="C93" s="172" t="s">
        <v>116</v>
      </c>
      <c r="D93" s="467">
        <v>1888198.0733058339</v>
      </c>
      <c r="E93" s="467">
        <v>612655.63501514238</v>
      </c>
      <c r="F93" s="468">
        <v>0.48030987964315808</v>
      </c>
      <c r="G93" s="476">
        <v>1.0114468324888193</v>
      </c>
      <c r="H93" s="476">
        <v>0.29784573571727835</v>
      </c>
      <c r="I93" s="477">
        <v>3.359082777737417</v>
      </c>
      <c r="J93" s="477">
        <v>0.64936553875174852</v>
      </c>
      <c r="K93" s="468">
        <v>0.23964328432837748</v>
      </c>
      <c r="L93" s="469">
        <v>6342613.628998599</v>
      </c>
      <c r="M93" s="469">
        <v>2886254.2949044988</v>
      </c>
      <c r="N93" s="468">
        <v>0.83505620102458944</v>
      </c>
      <c r="O93" s="467">
        <v>4242281.4626129083</v>
      </c>
      <c r="P93" s="467">
        <v>1254669.8979863022</v>
      </c>
      <c r="Q93" s="468">
        <v>0.41995750479802141</v>
      </c>
      <c r="R93" s="249"/>
    </row>
    <row r="94" spans="1:18">
      <c r="A94" s="388"/>
      <c r="B94" s="388" t="s">
        <v>127</v>
      </c>
      <c r="C94" s="172" t="s">
        <v>75</v>
      </c>
      <c r="D94" s="467">
        <v>228552884.00807047</v>
      </c>
      <c r="E94" s="467">
        <v>4908004.9657025635</v>
      </c>
      <c r="F94" s="471">
        <v>2.1945528047493442E-2</v>
      </c>
      <c r="G94" s="478">
        <v>9.7597469535104313</v>
      </c>
      <c r="H94" s="478">
        <v>-0.51995525835645395</v>
      </c>
      <c r="I94" s="479">
        <v>3.1236167697334132</v>
      </c>
      <c r="J94" s="479">
        <v>5.0313484160913191E-2</v>
      </c>
      <c r="K94" s="471">
        <v>1.6371141890586537E-2</v>
      </c>
      <c r="L94" s="472">
        <v>713911621.25854456</v>
      </c>
      <c r="M94" s="472">
        <v>26583079.696170926</v>
      </c>
      <c r="N94" s="471">
        <v>3.8675943291609352E-2</v>
      </c>
      <c r="O94" s="467">
        <v>308472962.49509382</v>
      </c>
      <c r="P94" s="467">
        <v>-1402195.3140395284</v>
      </c>
      <c r="Q94" s="471">
        <v>-4.525032997008448E-3</v>
      </c>
      <c r="R94" s="249"/>
    </row>
    <row r="95" spans="1:18">
      <c r="A95" s="388"/>
      <c r="B95" s="388"/>
      <c r="C95" s="172" t="s">
        <v>111</v>
      </c>
      <c r="D95" s="467">
        <v>292175787.51374614</v>
      </c>
      <c r="E95" s="467">
        <v>7349226.3632450104</v>
      </c>
      <c r="F95" s="468">
        <v>2.5802461447272506E-2</v>
      </c>
      <c r="G95" s="476">
        <v>12.47659492223298</v>
      </c>
      <c r="H95" s="476">
        <v>-0.61528647113695101</v>
      </c>
      <c r="I95" s="477">
        <v>2.9562204748122887</v>
      </c>
      <c r="J95" s="477">
        <v>0.10972196108033083</v>
      </c>
      <c r="K95" s="468">
        <v>3.8546291364992741E-2</v>
      </c>
      <c r="L95" s="469">
        <v>863736045.29254103</v>
      </c>
      <c r="M95" s="469">
        <v>52977662.306254983</v>
      </c>
      <c r="N95" s="468">
        <v>6.5343342009145891E-2</v>
      </c>
      <c r="O95" s="467">
        <v>315269273.75045353</v>
      </c>
      <c r="P95" s="467">
        <v>22252560.451933384</v>
      </c>
      <c r="Q95" s="468">
        <v>7.5942973359553301E-2</v>
      </c>
      <c r="R95" s="249"/>
    </row>
    <row r="96" spans="1:18">
      <c r="A96" s="388"/>
      <c r="B96" s="388"/>
      <c r="C96" s="172" t="s">
        <v>77</v>
      </c>
      <c r="D96" s="467">
        <v>430963249.5860672</v>
      </c>
      <c r="E96" s="467">
        <v>33706243.521233976</v>
      </c>
      <c r="F96" s="471">
        <v>8.4847448897435035E-2</v>
      </c>
      <c r="G96" s="478">
        <v>18.403146739876856</v>
      </c>
      <c r="H96" s="478">
        <v>0.14346763874859647</v>
      </c>
      <c r="I96" s="479">
        <v>3.1063354013123186</v>
      </c>
      <c r="J96" s="479">
        <v>8.3754665809814721E-2</v>
      </c>
      <c r="K96" s="471">
        <v>2.7709653815381218E-2</v>
      </c>
      <c r="L96" s="472">
        <v>1338716398.853797</v>
      </c>
      <c r="M96" s="472">
        <v>137975025.27883077</v>
      </c>
      <c r="N96" s="471">
        <v>0.11490819614888247</v>
      </c>
      <c r="O96" s="467">
        <v>410787897.56347841</v>
      </c>
      <c r="P96" s="467">
        <v>28434321.71860677</v>
      </c>
      <c r="Q96" s="471">
        <v>7.4366564130534329E-2</v>
      </c>
      <c r="R96" s="249"/>
    </row>
    <row r="97" spans="1:18">
      <c r="A97" s="388"/>
      <c r="B97" s="388"/>
      <c r="C97" s="172" t="s">
        <v>112</v>
      </c>
      <c r="D97" s="467">
        <v>58267521.27415292</v>
      </c>
      <c r="E97" s="467">
        <v>7752323.7520140558</v>
      </c>
      <c r="F97" s="468">
        <v>0.15346517745707144</v>
      </c>
      <c r="G97" s="476">
        <v>2.4881605222883016</v>
      </c>
      <c r="H97" s="476">
        <v>0.16625988264589164</v>
      </c>
      <c r="I97" s="477">
        <v>3.5865751380964932</v>
      </c>
      <c r="J97" s="477">
        <v>0.11648907760579208</v>
      </c>
      <c r="K97" s="468">
        <v>3.3569506800450788E-2</v>
      </c>
      <c r="L97" s="469">
        <v>208980843.16038537</v>
      </c>
      <c r="M97" s="469">
        <v>33688760.395876884</v>
      </c>
      <c r="N97" s="468">
        <v>0.19218643457579976</v>
      </c>
      <c r="O97" s="467">
        <v>81244876.000862926</v>
      </c>
      <c r="P97" s="467">
        <v>11966767.451992646</v>
      </c>
      <c r="Q97" s="468">
        <v>0.1727351930162907</v>
      </c>
      <c r="R97" s="249"/>
    </row>
    <row r="98" spans="1:18">
      <c r="A98" s="388"/>
      <c r="B98" s="388"/>
      <c r="C98" s="172" t="s">
        <v>79</v>
      </c>
      <c r="D98" s="467">
        <v>457844849.72751683</v>
      </c>
      <c r="E98" s="467">
        <v>61823520.719462812</v>
      </c>
      <c r="F98" s="471">
        <v>0.15611159346976861</v>
      </c>
      <c r="G98" s="478">
        <v>19.551054438458927</v>
      </c>
      <c r="H98" s="478">
        <v>1.3481724892624101</v>
      </c>
      <c r="I98" s="479">
        <v>2.8855519587227696</v>
      </c>
      <c r="J98" s="479">
        <v>7.3963186779990586E-2</v>
      </c>
      <c r="K98" s="471">
        <v>2.6306545081584878E-2</v>
      </c>
      <c r="L98" s="472">
        <v>1321135102.9223683</v>
      </c>
      <c r="M98" s="472">
        <v>207685980.83346653</v>
      </c>
      <c r="N98" s="471">
        <v>0.18652489522272409</v>
      </c>
      <c r="O98" s="467">
        <v>325657155.03899175</v>
      </c>
      <c r="P98" s="467">
        <v>41953103.004936397</v>
      </c>
      <c r="Q98" s="471">
        <v>0.14787629117084453</v>
      </c>
      <c r="R98" s="249"/>
    </row>
    <row r="99" spans="1:18">
      <c r="A99" s="388"/>
      <c r="B99" s="388"/>
      <c r="C99" s="172" t="s">
        <v>80</v>
      </c>
      <c r="D99" s="467">
        <v>101967394.92766373</v>
      </c>
      <c r="E99" s="467">
        <v>2889410.4696517438</v>
      </c>
      <c r="F99" s="468">
        <v>2.9162992015408225E-2</v>
      </c>
      <c r="G99" s="476">
        <v>4.3542481483958007</v>
      </c>
      <c r="H99" s="476">
        <v>-0.19981175380921545</v>
      </c>
      <c r="I99" s="477">
        <v>3.1203152297038397</v>
      </c>
      <c r="J99" s="477">
        <v>0.1491418870295087</v>
      </c>
      <c r="K99" s="468">
        <v>5.0196292786898529E-2</v>
      </c>
      <c r="L99" s="469">
        <v>318170415.32601517</v>
      </c>
      <c r="M99" s="469">
        <v>23792549.058468282</v>
      </c>
      <c r="N99" s="468">
        <v>8.0823158888054095E-2</v>
      </c>
      <c r="O99" s="467">
        <v>204826367.43182251</v>
      </c>
      <c r="P99" s="467">
        <v>9937709.130366832</v>
      </c>
      <c r="Q99" s="468">
        <v>5.0991726337379195E-2</v>
      </c>
      <c r="R99" s="249"/>
    </row>
    <row r="100" spans="1:18">
      <c r="A100" s="388"/>
      <c r="B100" s="388"/>
      <c r="C100" s="172" t="s">
        <v>113</v>
      </c>
      <c r="D100" s="467">
        <v>12305534.127001651</v>
      </c>
      <c r="E100" s="467">
        <v>2448455.5349774566</v>
      </c>
      <c r="F100" s="471">
        <v>0.24839565923301171</v>
      </c>
      <c r="G100" s="478">
        <v>0.52547531713965234</v>
      </c>
      <c r="H100" s="478">
        <v>7.2400634460327462E-2</v>
      </c>
      <c r="I100" s="479">
        <v>3.7871808780994325</v>
      </c>
      <c r="J100" s="479">
        <v>0.24121678333313268</v>
      </c>
      <c r="K100" s="471">
        <v>6.8025726399530931E-2</v>
      </c>
      <c r="L100" s="472">
        <v>46603283.540580645</v>
      </c>
      <c r="M100" s="472">
        <v>11650436.773973301</v>
      </c>
      <c r="N100" s="471">
        <v>0.33331868078635862</v>
      </c>
      <c r="O100" s="467">
        <v>22289305.068367973</v>
      </c>
      <c r="P100" s="467">
        <v>4353183.1802392676</v>
      </c>
      <c r="Q100" s="471">
        <v>0.24270481698278867</v>
      </c>
      <c r="R100" s="249"/>
    </row>
    <row r="101" spans="1:18">
      <c r="A101" s="388"/>
      <c r="B101" s="388"/>
      <c r="C101" s="172" t="s">
        <v>82</v>
      </c>
      <c r="D101" s="467">
        <v>71274828.067957461</v>
      </c>
      <c r="E101" s="467">
        <v>-2262985.2177364528</v>
      </c>
      <c r="F101" s="468">
        <v>-3.0773082807681137E-2</v>
      </c>
      <c r="G101" s="476">
        <v>3.043603186707827</v>
      </c>
      <c r="H101" s="476">
        <v>-0.33651812492566258</v>
      </c>
      <c r="I101" s="477">
        <v>3.3472867750895112</v>
      </c>
      <c r="J101" s="477">
        <v>0.10480159760098484</v>
      </c>
      <c r="K101" s="468">
        <v>3.2321380627608337E-2</v>
      </c>
      <c r="L101" s="469">
        <v>238577289.38865271</v>
      </c>
      <c r="M101" s="469">
        <v>132019.82487136126</v>
      </c>
      <c r="N101" s="468">
        <v>5.5366929741521866E-4</v>
      </c>
      <c r="O101" s="467">
        <v>142807812.04181141</v>
      </c>
      <c r="P101" s="467">
        <v>-9414632.7948014736</v>
      </c>
      <c r="Q101" s="468">
        <v>-6.18478622183911E-2</v>
      </c>
      <c r="R101" s="249"/>
    </row>
    <row r="102" spans="1:18">
      <c r="A102" s="388"/>
      <c r="B102" s="388"/>
      <c r="C102" s="172" t="s">
        <v>114</v>
      </c>
      <c r="D102" s="467">
        <v>25783682.540971003</v>
      </c>
      <c r="E102" s="467">
        <v>-1769054.1697421744</v>
      </c>
      <c r="F102" s="471">
        <v>-6.4206114561909305E-2</v>
      </c>
      <c r="G102" s="478">
        <v>1.1010240287347941</v>
      </c>
      <c r="H102" s="478">
        <v>-0.16542092507274453</v>
      </c>
      <c r="I102" s="479">
        <v>2.6692663240693126</v>
      </c>
      <c r="J102" s="479">
        <v>7.2286305270376161E-2</v>
      </c>
      <c r="K102" s="471">
        <v>2.7834756042446361E-2</v>
      </c>
      <c r="L102" s="472">
        <v>68823515.517107785</v>
      </c>
      <c r="M102" s="472">
        <v>-2730391.1838422716</v>
      </c>
      <c r="N102" s="471">
        <v>-3.8158520054727058E-2</v>
      </c>
      <c r="O102" s="467">
        <v>24820004.74968778</v>
      </c>
      <c r="P102" s="467">
        <v>-1099383.6015841849</v>
      </c>
      <c r="Q102" s="471">
        <v>-4.2415491703924946E-2</v>
      </c>
      <c r="R102" s="249"/>
    </row>
    <row r="103" spans="1:18">
      <c r="A103" s="388"/>
      <c r="B103" s="388"/>
      <c r="C103" s="172" t="s">
        <v>84</v>
      </c>
      <c r="D103" s="467">
        <v>36732195.419537604</v>
      </c>
      <c r="E103" s="467">
        <v>-1768180.9054642841</v>
      </c>
      <c r="F103" s="468">
        <v>-4.5926327850360237E-2</v>
      </c>
      <c r="G103" s="476">
        <v>1.5685513394305843</v>
      </c>
      <c r="H103" s="476">
        <v>-0.20109527783380265</v>
      </c>
      <c r="I103" s="477">
        <v>3.2362690403178029</v>
      </c>
      <c r="J103" s="477">
        <v>6.0519411027629921E-2</v>
      </c>
      <c r="K103" s="468">
        <v>1.905673245442743E-2</v>
      </c>
      <c r="L103" s="469">
        <v>118875266.81915297</v>
      </c>
      <c r="M103" s="469">
        <v>-3392289.0225039274</v>
      </c>
      <c r="N103" s="468">
        <v>-2.7744801138391326E-2</v>
      </c>
      <c r="O103" s="467">
        <v>76830380.066559702</v>
      </c>
      <c r="P103" s="467">
        <v>-5938249.1730467677</v>
      </c>
      <c r="Q103" s="468">
        <v>-7.1745167554438549E-2</v>
      </c>
      <c r="R103" s="249"/>
    </row>
    <row r="104" spans="1:18">
      <c r="A104" s="388"/>
      <c r="B104" s="388"/>
      <c r="C104" s="172" t="s">
        <v>115</v>
      </c>
      <c r="D104" s="467">
        <v>9066456.6837170478</v>
      </c>
      <c r="E104" s="467">
        <v>3611194.9454696933</v>
      </c>
      <c r="F104" s="471">
        <v>0.66196547823750873</v>
      </c>
      <c r="G104" s="478">
        <v>0.38715907428635726</v>
      </c>
      <c r="H104" s="478">
        <v>0.13641125302124146</v>
      </c>
      <c r="I104" s="479">
        <v>3.5031100694022381</v>
      </c>
      <c r="J104" s="479">
        <v>0.24943541981614104</v>
      </c>
      <c r="K104" s="471">
        <v>7.6662680409017525E-2</v>
      </c>
      <c r="L104" s="472">
        <v>31760795.702528413</v>
      </c>
      <c r="M104" s="472">
        <v>14011148.877936009</v>
      </c>
      <c r="N104" s="471">
        <v>0.78937620654645091</v>
      </c>
      <c r="O104" s="467">
        <v>15606893.528822467</v>
      </c>
      <c r="P104" s="467">
        <v>7697610.0278059123</v>
      </c>
      <c r="Q104" s="471">
        <v>0.97323733898482256</v>
      </c>
      <c r="R104" s="249"/>
    </row>
    <row r="105" spans="1:18">
      <c r="A105" s="388"/>
      <c r="B105" s="388"/>
      <c r="C105" s="172" t="s">
        <v>86</v>
      </c>
      <c r="D105" s="467">
        <v>28745055.760292619</v>
      </c>
      <c r="E105" s="467">
        <v>961394.03837481514</v>
      </c>
      <c r="F105" s="468">
        <v>3.4602855735764895E-2</v>
      </c>
      <c r="G105" s="476">
        <v>1.2274816465457379</v>
      </c>
      <c r="H105" s="476">
        <v>-4.9577636365244704E-2</v>
      </c>
      <c r="I105" s="477">
        <v>2.9940117602027612</v>
      </c>
      <c r="J105" s="477">
        <v>0.15887167414987147</v>
      </c>
      <c r="K105" s="468">
        <v>5.6036622292993714E-2</v>
      </c>
      <c r="L105" s="469">
        <v>86063034.994000226</v>
      </c>
      <c r="M105" s="469">
        <v>7292461.9088578075</v>
      </c>
      <c r="N105" s="468">
        <v>9.2578505185882676E-2</v>
      </c>
      <c r="O105" s="467">
        <v>50256177.839623041</v>
      </c>
      <c r="P105" s="467">
        <v>2807355.4630680829</v>
      </c>
      <c r="Q105" s="468">
        <v>5.9165967087419884E-2</v>
      </c>
      <c r="R105" s="249"/>
    </row>
    <row r="106" spans="1:18">
      <c r="A106" s="388"/>
      <c r="B106" s="388"/>
      <c r="C106" s="172" t="s">
        <v>116</v>
      </c>
      <c r="D106" s="467">
        <v>19008470.07394867</v>
      </c>
      <c r="E106" s="467">
        <v>4298251.6248483621</v>
      </c>
      <c r="F106" s="471">
        <v>0.29219495548084451</v>
      </c>
      <c r="G106" s="478">
        <v>0.81170648403878332</v>
      </c>
      <c r="H106" s="478">
        <v>0.13556014983358744</v>
      </c>
      <c r="I106" s="479">
        <v>2.9964473056420555</v>
      </c>
      <c r="J106" s="479">
        <v>0.37691290074140227</v>
      </c>
      <c r="K106" s="471">
        <v>0.14388545538331909</v>
      </c>
      <c r="L106" s="472">
        <v>56957878.937461138</v>
      </c>
      <c r="M106" s="472">
        <v>18423955.606438555</v>
      </c>
      <c r="N106" s="471">
        <v>0.47812301509423372</v>
      </c>
      <c r="O106" s="467">
        <v>45494226.778872527</v>
      </c>
      <c r="P106" s="467">
        <v>11563275.206881128</v>
      </c>
      <c r="Q106" s="471">
        <v>0.3407884150359678</v>
      </c>
      <c r="R106" s="249"/>
    </row>
    <row r="107" spans="1:18">
      <c r="A107" s="388"/>
      <c r="B107" s="388" t="s">
        <v>128</v>
      </c>
      <c r="C107" s="172" t="s">
        <v>75</v>
      </c>
      <c r="D107" s="467">
        <v>145068649.74891776</v>
      </c>
      <c r="E107" s="467">
        <v>2718812.4235265553</v>
      </c>
      <c r="F107" s="468">
        <v>1.9099511981258834E-2</v>
      </c>
      <c r="G107" s="476">
        <v>9.6301998963442905</v>
      </c>
      <c r="H107" s="476">
        <v>-0.56963672620641148</v>
      </c>
      <c r="I107" s="477">
        <v>3.1318901111933544</v>
      </c>
      <c r="J107" s="477">
        <v>7.0901418443635844E-2</v>
      </c>
      <c r="K107" s="468">
        <v>2.3162914195525613E-2</v>
      </c>
      <c r="L107" s="469">
        <v>454339069.59280783</v>
      </c>
      <c r="M107" s="469">
        <v>18607827.125023544</v>
      </c>
      <c r="N107" s="468">
        <v>4.2704826533982838E-2</v>
      </c>
      <c r="O107" s="467">
        <v>194153314.46907654</v>
      </c>
      <c r="P107" s="467">
        <v>-1561630.6159473956</v>
      </c>
      <c r="Q107" s="468">
        <v>-7.9791076520445616E-3</v>
      </c>
      <c r="R107" s="249"/>
    </row>
    <row r="108" spans="1:18">
      <c r="A108" s="388"/>
      <c r="B108" s="388"/>
      <c r="C108" s="172" t="s">
        <v>111</v>
      </c>
      <c r="D108" s="467">
        <v>186744829.99322739</v>
      </c>
      <c r="E108" s="467">
        <v>7255800.8759417534</v>
      </c>
      <c r="F108" s="471">
        <v>4.0424759728353701E-2</v>
      </c>
      <c r="G108" s="478">
        <v>12.396820715959183</v>
      </c>
      <c r="H108" s="478">
        <v>-0.46416182490392188</v>
      </c>
      <c r="I108" s="479">
        <v>2.9768598429407787</v>
      </c>
      <c r="J108" s="479">
        <v>0.12366666331827414</v>
      </c>
      <c r="K108" s="471">
        <v>4.3343249311508597E-2</v>
      </c>
      <c r="L108" s="472">
        <v>555913185.28364134</v>
      </c>
      <c r="M108" s="472">
        <v>43796311.589136839</v>
      </c>
      <c r="N108" s="471">
        <v>8.5520149479126242E-2</v>
      </c>
      <c r="O108" s="467">
        <v>203509937.99147493</v>
      </c>
      <c r="P108" s="467">
        <v>15708948.752072066</v>
      </c>
      <c r="Q108" s="471">
        <v>8.3646783841201111E-2</v>
      </c>
      <c r="R108" s="249"/>
    </row>
    <row r="109" spans="1:18">
      <c r="A109" s="388"/>
      <c r="B109" s="388"/>
      <c r="C109" s="172" t="s">
        <v>77</v>
      </c>
      <c r="D109" s="467">
        <v>278260271.05021983</v>
      </c>
      <c r="E109" s="467">
        <v>19893079.285758704</v>
      </c>
      <c r="F109" s="468">
        <v>7.6995376811983568E-2</v>
      </c>
      <c r="G109" s="476">
        <v>18.4719581940174</v>
      </c>
      <c r="H109" s="476">
        <v>-4.0905565712847647E-2</v>
      </c>
      <c r="I109" s="477">
        <v>3.1201486106739615</v>
      </c>
      <c r="J109" s="477">
        <v>9.1257987602026969E-2</v>
      </c>
      <c r="K109" s="468">
        <v>3.0129178949840092E-2</v>
      </c>
      <c r="L109" s="469">
        <v>868213398.12310338</v>
      </c>
      <c r="M109" s="469">
        <v>85647433.678298712</v>
      </c>
      <c r="N109" s="468">
        <v>0.10944436324810231</v>
      </c>
      <c r="O109" s="467">
        <v>264748887.549694</v>
      </c>
      <c r="P109" s="467">
        <v>16942239.624742389</v>
      </c>
      <c r="Q109" s="468">
        <v>6.8368785771531659E-2</v>
      </c>
      <c r="R109" s="249"/>
    </row>
    <row r="110" spans="1:18">
      <c r="A110" s="388"/>
      <c r="B110" s="388"/>
      <c r="C110" s="172" t="s">
        <v>112</v>
      </c>
      <c r="D110" s="467">
        <v>38357324.861016378</v>
      </c>
      <c r="E110" s="467">
        <v>5655863.224421598</v>
      </c>
      <c r="F110" s="471">
        <v>0.17295444733553952</v>
      </c>
      <c r="G110" s="478">
        <v>2.5463027783048622</v>
      </c>
      <c r="H110" s="478">
        <v>0.20313490204357709</v>
      </c>
      <c r="I110" s="479">
        <v>3.6095751097792279</v>
      </c>
      <c r="J110" s="479">
        <v>0.16259858877231359</v>
      </c>
      <c r="K110" s="471">
        <v>4.7171365334631309E-2</v>
      </c>
      <c r="L110" s="472">
        <v>138453645.0960407</v>
      </c>
      <c r="M110" s="472">
        <v>25732474.632090151</v>
      </c>
      <c r="N110" s="471">
        <v>0.22828431009168482</v>
      </c>
      <c r="O110" s="467">
        <v>52416592.436024487</v>
      </c>
      <c r="P110" s="467">
        <v>7890687.1348339766</v>
      </c>
      <c r="Q110" s="471">
        <v>0.17721564741824575</v>
      </c>
      <c r="R110" s="249"/>
    </row>
    <row r="111" spans="1:18">
      <c r="A111" s="388"/>
      <c r="B111" s="388"/>
      <c r="C111" s="172" t="s">
        <v>79</v>
      </c>
      <c r="D111" s="467">
        <v>300306654.88180715</v>
      </c>
      <c r="E111" s="467">
        <v>41952630.584437281</v>
      </c>
      <c r="F111" s="468">
        <v>0.16238427366685448</v>
      </c>
      <c r="G111" s="476">
        <v>19.935479662351067</v>
      </c>
      <c r="H111" s="476">
        <v>1.4235593951852437</v>
      </c>
      <c r="I111" s="477">
        <v>2.912983949855084</v>
      </c>
      <c r="J111" s="477">
        <v>9.890283303554348E-2</v>
      </c>
      <c r="K111" s="468">
        <v>3.5145693720201973E-2</v>
      </c>
      <c r="L111" s="469">
        <v>874788465.70537412</v>
      </c>
      <c r="M111" s="469">
        <v>147759284.47580886</v>
      </c>
      <c r="N111" s="468">
        <v>0.20323707533432925</v>
      </c>
      <c r="O111" s="467">
        <v>213111814.17647675</v>
      </c>
      <c r="P111" s="467">
        <v>28534505.901710004</v>
      </c>
      <c r="Q111" s="468">
        <v>0.15459379144934096</v>
      </c>
      <c r="R111" s="249"/>
    </row>
    <row r="112" spans="1:18">
      <c r="A112" s="388"/>
      <c r="B112" s="388"/>
      <c r="C112" s="172" t="s">
        <v>80</v>
      </c>
      <c r="D112" s="467">
        <v>64305316.954435818</v>
      </c>
      <c r="E112" s="467">
        <v>1819755.7445229366</v>
      </c>
      <c r="F112" s="471">
        <v>2.9122819884895994E-2</v>
      </c>
      <c r="G112" s="478">
        <v>4.2688276050050886</v>
      </c>
      <c r="H112" s="478">
        <v>-0.20846950740839354</v>
      </c>
      <c r="I112" s="479">
        <v>3.156919602716032</v>
      </c>
      <c r="J112" s="479">
        <v>0.17865117746980985</v>
      </c>
      <c r="K112" s="471">
        <v>5.9984914709304699E-2</v>
      </c>
      <c r="L112" s="472">
        <v>203006715.65232605</v>
      </c>
      <c r="M112" s="472">
        <v>16907941.667052388</v>
      </c>
      <c r="N112" s="471">
        <v>9.0854664461090667E-2</v>
      </c>
      <c r="O112" s="467">
        <v>130225575.90990995</v>
      </c>
      <c r="P112" s="467">
        <v>6145902.2666537464</v>
      </c>
      <c r="Q112" s="471">
        <v>4.9531902254384912E-2</v>
      </c>
      <c r="R112" s="249"/>
    </row>
    <row r="113" spans="1:18">
      <c r="A113" s="388"/>
      <c r="B113" s="388"/>
      <c r="C113" s="172" t="s">
        <v>113</v>
      </c>
      <c r="D113" s="467">
        <v>8368853.9678045269</v>
      </c>
      <c r="E113" s="467">
        <v>2151243.4825770445</v>
      </c>
      <c r="F113" s="468">
        <v>0.34599199928786428</v>
      </c>
      <c r="G113" s="476">
        <v>0.55555584719897699</v>
      </c>
      <c r="H113" s="476">
        <v>0.11004349310325212</v>
      </c>
      <c r="I113" s="477">
        <v>3.7821747910873849</v>
      </c>
      <c r="J113" s="477">
        <v>0.2019880175452835</v>
      </c>
      <c r="K113" s="468">
        <v>5.6418290531095448E-2</v>
      </c>
      <c r="L113" s="469">
        <v>31652468.50732192</v>
      </c>
      <c r="M113" s="469">
        <v>9392261.6850738004</v>
      </c>
      <c r="N113" s="468">
        <v>0.42193056695621706</v>
      </c>
      <c r="O113" s="467">
        <v>14948125.756274326</v>
      </c>
      <c r="P113" s="467">
        <v>3395055.7152758799</v>
      </c>
      <c r="Q113" s="468">
        <v>0.29386610686404796</v>
      </c>
      <c r="R113" s="249"/>
    </row>
    <row r="114" spans="1:18">
      <c r="A114" s="388"/>
      <c r="B114" s="388"/>
      <c r="C114" s="172" t="s">
        <v>82</v>
      </c>
      <c r="D114" s="467">
        <v>45036325.47875569</v>
      </c>
      <c r="E114" s="467">
        <v>-991182.23890317976</v>
      </c>
      <c r="F114" s="471">
        <v>-2.1534562439992893E-2</v>
      </c>
      <c r="G114" s="478">
        <v>2.9896798357735896</v>
      </c>
      <c r="H114" s="478">
        <v>-0.3083433139836127</v>
      </c>
      <c r="I114" s="479">
        <v>3.3617537130757738</v>
      </c>
      <c r="J114" s="479">
        <v>0.12417619670070934</v>
      </c>
      <c r="K114" s="471">
        <v>3.8354663655974029E-2</v>
      </c>
      <c r="L114" s="472">
        <v>151401034.40149602</v>
      </c>
      <c r="M114" s="472">
        <v>2383410.2800239027</v>
      </c>
      <c r="N114" s="471">
        <v>1.5994150316616638E-2</v>
      </c>
      <c r="O114" s="467">
        <v>88861604.196052775</v>
      </c>
      <c r="P114" s="467">
        <v>-6187638.5227473676</v>
      </c>
      <c r="Q114" s="471">
        <v>-6.5099293226914809E-2</v>
      </c>
      <c r="R114" s="249"/>
    </row>
    <row r="115" spans="1:18">
      <c r="A115" s="388"/>
      <c r="B115" s="388"/>
      <c r="C115" s="172" t="s">
        <v>114</v>
      </c>
      <c r="D115" s="467">
        <v>16083495.019723004</v>
      </c>
      <c r="E115" s="467">
        <v>-723006.35368331335</v>
      </c>
      <c r="F115" s="468">
        <v>-4.3019444536348227E-2</v>
      </c>
      <c r="G115" s="476">
        <v>1.0676825926198841</v>
      </c>
      <c r="H115" s="476">
        <v>-0.13655881310486473</v>
      </c>
      <c r="I115" s="477">
        <v>2.6982293403533508</v>
      </c>
      <c r="J115" s="477">
        <v>0.12297708764800408</v>
      </c>
      <c r="K115" s="468">
        <v>4.7753414260220346E-2</v>
      </c>
      <c r="L115" s="469">
        <v>43396958.157643601</v>
      </c>
      <c r="M115" s="469">
        <v>115977.63568347692</v>
      </c>
      <c r="N115" s="468">
        <v>2.6796443676832043E-3</v>
      </c>
      <c r="O115" s="467">
        <v>15621509.610821528</v>
      </c>
      <c r="P115" s="467">
        <v>-527756.01130378619</v>
      </c>
      <c r="Q115" s="468">
        <v>-3.2679876822431703E-2</v>
      </c>
      <c r="R115" s="249"/>
    </row>
    <row r="116" spans="1:18">
      <c r="A116" s="388"/>
      <c r="B116" s="388"/>
      <c r="C116" s="172" t="s">
        <v>84</v>
      </c>
      <c r="D116" s="467">
        <v>22659670.955003705</v>
      </c>
      <c r="E116" s="467">
        <v>-1768398.7188134678</v>
      </c>
      <c r="F116" s="471">
        <v>-7.2392077737885974E-2</v>
      </c>
      <c r="G116" s="478">
        <v>1.5042337628409641</v>
      </c>
      <c r="H116" s="478">
        <v>-0.24611821759489305</v>
      </c>
      <c r="I116" s="479">
        <v>3.2500732163078188</v>
      </c>
      <c r="J116" s="479">
        <v>9.6225029108687021E-2</v>
      </c>
      <c r="K116" s="471">
        <v>3.051035541255475E-2</v>
      </c>
      <c r="L116" s="472">
        <v>73645589.661205754</v>
      </c>
      <c r="M116" s="472">
        <v>-3396833.5963366181</v>
      </c>
      <c r="N116" s="471">
        <v>-4.4090430346167386E-2</v>
      </c>
      <c r="O116" s="467">
        <v>47084093.356113158</v>
      </c>
      <c r="P116" s="467">
        <v>-5363994.2704128549</v>
      </c>
      <c r="Q116" s="471">
        <v>-0.10227244715973161</v>
      </c>
      <c r="R116" s="249"/>
    </row>
    <row r="117" spans="1:18">
      <c r="A117" s="388"/>
      <c r="B117" s="388"/>
      <c r="C117" s="172" t="s">
        <v>115</v>
      </c>
      <c r="D117" s="467">
        <v>6432244.1923457151</v>
      </c>
      <c r="E117" s="467">
        <v>3027923.8075337918</v>
      </c>
      <c r="F117" s="468">
        <v>0.88943561864582665</v>
      </c>
      <c r="G117" s="476">
        <v>0.42699644245396989</v>
      </c>
      <c r="H117" s="476">
        <v>0.18306562814241142</v>
      </c>
      <c r="I117" s="477">
        <v>3.5625118070938431</v>
      </c>
      <c r="J117" s="477">
        <v>0.33271219277898068</v>
      </c>
      <c r="K117" s="468">
        <v>0.10301326166006089</v>
      </c>
      <c r="L117" s="469">
        <v>22914945.881342411</v>
      </c>
      <c r="M117" s="469">
        <v>11919673.215472637</v>
      </c>
      <c r="N117" s="468">
        <v>1.0840725444192283</v>
      </c>
      <c r="O117" s="467">
        <v>11301590.237559702</v>
      </c>
      <c r="P117" s="467">
        <v>6356200.6682868022</v>
      </c>
      <c r="Q117" s="468">
        <v>1.2852780512539739</v>
      </c>
      <c r="R117" s="249"/>
    </row>
    <row r="118" spans="1:18">
      <c r="A118" s="388"/>
      <c r="B118" s="388"/>
      <c r="C118" s="172" t="s">
        <v>86</v>
      </c>
      <c r="D118" s="467">
        <v>18394984.56941298</v>
      </c>
      <c r="E118" s="467">
        <v>554101.28778000548</v>
      </c>
      <c r="F118" s="471">
        <v>3.1057951505710911E-2</v>
      </c>
      <c r="G118" s="478">
        <v>1.221127919782939</v>
      </c>
      <c r="H118" s="478">
        <v>-5.7230370565409139E-2</v>
      </c>
      <c r="I118" s="479">
        <v>3.0243829633501127</v>
      </c>
      <c r="J118" s="479">
        <v>0.16993125463525338</v>
      </c>
      <c r="K118" s="471">
        <v>5.9532012440932272E-2</v>
      </c>
      <c r="L118" s="472">
        <v>55633477.942820825</v>
      </c>
      <c r="M118" s="472">
        <v>4707538.1745812148</v>
      </c>
      <c r="N118" s="471">
        <v>9.2438906302071036E-2</v>
      </c>
      <c r="O118" s="467">
        <v>31962821.903814644</v>
      </c>
      <c r="P118" s="467">
        <v>1248207.975522697</v>
      </c>
      <c r="Q118" s="471">
        <v>4.0638895166868548E-2</v>
      </c>
      <c r="R118" s="249"/>
    </row>
    <row r="119" spans="1:18">
      <c r="A119" s="388"/>
      <c r="B119" s="388"/>
      <c r="C119" s="172" t="s">
        <v>116</v>
      </c>
      <c r="D119" s="467">
        <v>12894567.876649303</v>
      </c>
      <c r="E119" s="467">
        <v>3262348.5008247886</v>
      </c>
      <c r="F119" s="468">
        <v>0.33869125832129759</v>
      </c>
      <c r="G119" s="476">
        <v>0.85598967415796845</v>
      </c>
      <c r="H119" s="476">
        <v>0.16580930028512209</v>
      </c>
      <c r="I119" s="477">
        <v>3.0688736972054893</v>
      </c>
      <c r="J119" s="477">
        <v>0.4026234713918635</v>
      </c>
      <c r="K119" s="468">
        <v>0.15100738388835955</v>
      </c>
      <c r="L119" s="469">
        <v>39571800.193479881</v>
      </c>
      <c r="M119" s="469">
        <v>13889893.107601386</v>
      </c>
      <c r="N119" s="468">
        <v>0.5408435230746127</v>
      </c>
      <c r="O119" s="467">
        <v>30723995.849105984</v>
      </c>
      <c r="P119" s="467">
        <v>8335902.6768792458</v>
      </c>
      <c r="Q119" s="468">
        <v>0.37233642958124913</v>
      </c>
      <c r="R119" s="249"/>
    </row>
    <row r="120" spans="1:18">
      <c r="A120" s="388" t="s">
        <v>62</v>
      </c>
      <c r="B120" s="388" t="s">
        <v>126</v>
      </c>
      <c r="C120" s="172" t="s">
        <v>75</v>
      </c>
      <c r="D120" s="467">
        <v>189427.18070592827</v>
      </c>
      <c r="E120" s="467">
        <v>-16317.847457644093</v>
      </c>
      <c r="F120" s="471">
        <v>-7.9311017152118024E-2</v>
      </c>
      <c r="G120" s="478">
        <v>16.358808812701625</v>
      </c>
      <c r="H120" s="478">
        <v>-7.2926252387836641</v>
      </c>
      <c r="I120" s="479">
        <v>6.3167398493684876</v>
      </c>
      <c r="J120" s="479">
        <v>0.8109423381280223</v>
      </c>
      <c r="K120" s="471">
        <v>0.14728880538603673</v>
      </c>
      <c r="L120" s="472">
        <v>1196562.2209186626</v>
      </c>
      <c r="M120" s="472">
        <v>63771.756905566435</v>
      </c>
      <c r="N120" s="471">
        <v>5.6296163263631759E-2</v>
      </c>
      <c r="O120" s="467">
        <v>507006.6477689743</v>
      </c>
      <c r="P120" s="467">
        <v>-27195.912073659012</v>
      </c>
      <c r="Q120" s="471">
        <v>-5.09093630731954E-2</v>
      </c>
      <c r="R120" s="249"/>
    </row>
    <row r="121" spans="1:18">
      <c r="A121" s="388"/>
      <c r="B121" s="388"/>
      <c r="C121" s="172" t="s">
        <v>111</v>
      </c>
      <c r="D121" s="467">
        <v>421295.43928128399</v>
      </c>
      <c r="E121" s="467">
        <v>168365.73743350431</v>
      </c>
      <c r="F121" s="468">
        <v>0.66566218282592848</v>
      </c>
      <c r="G121" s="476">
        <v>36.382801661208397</v>
      </c>
      <c r="H121" s="476">
        <v>7.307250157924237</v>
      </c>
      <c r="I121" s="477">
        <v>6.6519516084572743</v>
      </c>
      <c r="J121" s="477">
        <v>0.26388444739248129</v>
      </c>
      <c r="K121" s="468">
        <v>4.1308965722973989E-2</v>
      </c>
      <c r="L121" s="469">
        <v>2802436.8749628509</v>
      </c>
      <c r="M121" s="469">
        <v>1186704.9525311405</v>
      </c>
      <c r="N121" s="468">
        <v>0.73446896484233892</v>
      </c>
      <c r="O121" s="467">
        <v>833804.20150375366</v>
      </c>
      <c r="P121" s="467">
        <v>291023.35549939435</v>
      </c>
      <c r="Q121" s="468">
        <v>0.53617101200556549</v>
      </c>
      <c r="R121" s="249"/>
    </row>
    <row r="122" spans="1:18">
      <c r="A122" s="388"/>
      <c r="B122" s="388"/>
      <c r="C122" s="172" t="s">
        <v>77</v>
      </c>
      <c r="D122" s="467">
        <v>48443.008086414025</v>
      </c>
      <c r="E122" s="467">
        <v>-2890.6204054415575</v>
      </c>
      <c r="F122" s="471">
        <v>-5.6310463342761234E-2</v>
      </c>
      <c r="G122" s="478">
        <v>4.1835068475630059</v>
      </c>
      <c r="H122" s="478">
        <v>-1.7175539933012409</v>
      </c>
      <c r="I122" s="479">
        <v>5.3856006788720956</v>
      </c>
      <c r="J122" s="479">
        <v>4.3953741107133126E-2</v>
      </c>
      <c r="K122" s="471">
        <v>8.2284998651603377E-3</v>
      </c>
      <c r="L122" s="472">
        <v>260894.6972367978</v>
      </c>
      <c r="M122" s="472">
        <v>-13311.422201086796</v>
      </c>
      <c r="N122" s="471">
        <v>-4.8545314117623868E-2</v>
      </c>
      <c r="O122" s="467">
        <v>114031.31045758724</v>
      </c>
      <c r="P122" s="467">
        <v>-3819.2780162326962</v>
      </c>
      <c r="Q122" s="471">
        <v>-3.2407797582454455E-2</v>
      </c>
      <c r="R122" s="249"/>
    </row>
    <row r="123" spans="1:18">
      <c r="A123" s="388"/>
      <c r="B123" s="388"/>
      <c r="C123" s="172" t="s">
        <v>112</v>
      </c>
      <c r="D123" s="467">
        <v>32611.501839375946</v>
      </c>
      <c r="E123" s="467">
        <v>29864.041913797697</v>
      </c>
      <c r="F123" s="468">
        <v>10.869691541547169</v>
      </c>
      <c r="G123" s="476">
        <v>2.8163082071818142</v>
      </c>
      <c r="H123" s="476">
        <v>2.500473759958862</v>
      </c>
      <c r="I123" s="477">
        <v>6.0479653943954892</v>
      </c>
      <c r="J123" s="477">
        <v>-1.1103373339343641</v>
      </c>
      <c r="K123" s="468">
        <v>-0.15511181575767521</v>
      </c>
      <c r="L123" s="469">
        <v>197233.23458381055</v>
      </c>
      <c r="M123" s="469">
        <v>177566.08470256685</v>
      </c>
      <c r="N123" s="468">
        <v>9.028562134054269</v>
      </c>
      <c r="O123" s="467">
        <v>61911.376644134521</v>
      </c>
      <c r="P123" s="467">
        <v>55026.388219594955</v>
      </c>
      <c r="Q123" s="468">
        <v>7.9922266860274132</v>
      </c>
      <c r="R123" s="249"/>
    </row>
    <row r="124" spans="1:18">
      <c r="A124" s="388"/>
      <c r="B124" s="388"/>
      <c r="C124" s="172" t="s">
        <v>79</v>
      </c>
      <c r="D124" s="467">
        <v>8777.128415459505</v>
      </c>
      <c r="E124" s="467">
        <v>2009.8950142701424</v>
      </c>
      <c r="F124" s="471">
        <v>0.29700394461300789</v>
      </c>
      <c r="G124" s="478">
        <v>0.75798713330340572</v>
      </c>
      <c r="H124" s="478">
        <v>-1.994065395758815E-2</v>
      </c>
      <c r="I124" s="479">
        <v>3.6715228171916081</v>
      </c>
      <c r="J124" s="479">
        <v>-1.073467701042774</v>
      </c>
      <c r="K124" s="471">
        <v>-0.22623179054153578</v>
      </c>
      <c r="L124" s="472">
        <v>32225.427246780397</v>
      </c>
      <c r="M124" s="472">
        <v>114.96892345786182</v>
      </c>
      <c r="N124" s="471">
        <v>3.5804198837721775E-3</v>
      </c>
      <c r="O124" s="467">
        <v>8471.6102458238602</v>
      </c>
      <c r="P124" s="467">
        <v>-1447.9046449661255</v>
      </c>
      <c r="Q124" s="471">
        <v>-0.14596526754654784</v>
      </c>
      <c r="R124" s="249"/>
    </row>
    <row r="125" spans="1:18">
      <c r="A125" s="388"/>
      <c r="B125" s="388"/>
      <c r="C125" s="172" t="s">
        <v>80</v>
      </c>
      <c r="D125" s="467">
        <v>81124.819047972691</v>
      </c>
      <c r="E125" s="467">
        <v>-12805.813917429579</v>
      </c>
      <c r="F125" s="468">
        <v>-0.1363326692597332</v>
      </c>
      <c r="G125" s="476">
        <v>7.0058869050637114</v>
      </c>
      <c r="H125" s="476">
        <v>-3.7919155537605178</v>
      </c>
      <c r="I125" s="477">
        <v>6.8545767517698621</v>
      </c>
      <c r="J125" s="477">
        <v>1.1858412523554112</v>
      </c>
      <c r="K125" s="468">
        <v>0.20918973066884175</v>
      </c>
      <c r="L125" s="469">
        <v>556076.29863777047</v>
      </c>
      <c r="M125" s="469">
        <v>23608.385064325295</v>
      </c>
      <c r="N125" s="468">
        <v>4.4337667045300573E-2</v>
      </c>
      <c r="O125" s="467">
        <v>215167.66960120201</v>
      </c>
      <c r="P125" s="467">
        <v>-36655.581955484347</v>
      </c>
      <c r="Q125" s="468">
        <v>-0.14556075234868865</v>
      </c>
      <c r="R125" s="249"/>
    </row>
    <row r="126" spans="1:18">
      <c r="A126" s="388"/>
      <c r="B126" s="388"/>
      <c r="C126" s="172" t="s">
        <v>113</v>
      </c>
      <c r="D126" s="467">
        <v>238.4935062804222</v>
      </c>
      <c r="E126" s="467">
        <v>231.42849373750684</v>
      </c>
      <c r="F126" s="471">
        <v>32.756982713297347</v>
      </c>
      <c r="G126" s="478">
        <v>2.0596144955401224E-2</v>
      </c>
      <c r="H126" s="478">
        <v>1.9783985946150065E-2</v>
      </c>
      <c r="I126" s="479">
        <v>7.1729740121508154</v>
      </c>
      <c r="J126" s="479">
        <v>-1.6787856750159111</v>
      </c>
      <c r="K126" s="471">
        <v>-0.18965558649878544</v>
      </c>
      <c r="L126" s="472">
        <v>1710.7077226161957</v>
      </c>
      <c r="M126" s="472">
        <v>1648.1699293994905</v>
      </c>
      <c r="N126" s="471">
        <v>26.354782358377577</v>
      </c>
      <c r="O126" s="467">
        <v>407.57016122341156</v>
      </c>
      <c r="P126" s="467">
        <v>382.45458161830902</v>
      </c>
      <c r="Q126" s="471">
        <v>15.227782421577428</v>
      </c>
      <c r="R126" s="249"/>
    </row>
    <row r="127" spans="1:18">
      <c r="A127" s="388"/>
      <c r="B127" s="388"/>
      <c r="C127" s="172" t="s">
        <v>82</v>
      </c>
      <c r="D127" s="467">
        <v>54858.774410467064</v>
      </c>
      <c r="E127" s="467">
        <v>449.51334827632672</v>
      </c>
      <c r="F127" s="468">
        <v>8.2617065459228544E-3</v>
      </c>
      <c r="G127" s="476">
        <v>4.7375682778763615</v>
      </c>
      <c r="H127" s="476">
        <v>-1.5170521194601303</v>
      </c>
      <c r="I127" s="477">
        <v>7.2336459266073971</v>
      </c>
      <c r="J127" s="477">
        <v>0.54208916972673649</v>
      </c>
      <c r="K127" s="468">
        <v>8.1010920092596958E-2</v>
      </c>
      <c r="L127" s="469">
        <v>396828.95005294919</v>
      </c>
      <c r="M127" s="469">
        <v>32746.291555362928</v>
      </c>
      <c r="N127" s="468">
        <v>8.9941915087340049E-2</v>
      </c>
      <c r="O127" s="467">
        <v>171730.58542227745</v>
      </c>
      <c r="P127" s="467">
        <v>10313.70291533487</v>
      </c>
      <c r="Q127" s="468">
        <v>6.3894821626797771E-2</v>
      </c>
      <c r="R127" s="249"/>
    </row>
    <row r="128" spans="1:18">
      <c r="A128" s="388"/>
      <c r="B128" s="388"/>
      <c r="C128" s="172" t="s">
        <v>114</v>
      </c>
      <c r="D128" s="467">
        <v>876.88412171602249</v>
      </c>
      <c r="E128" s="467">
        <v>-203.72549096653461</v>
      </c>
      <c r="F128" s="471">
        <v>-0.18852829789362754</v>
      </c>
      <c r="G128" s="478">
        <v>7.572714562180706E-2</v>
      </c>
      <c r="H128" s="478">
        <v>-4.8494407714798224E-2</v>
      </c>
      <c r="I128" s="479">
        <v>4.8782754755812752</v>
      </c>
      <c r="J128" s="479">
        <v>0.10162980508793851</v>
      </c>
      <c r="K128" s="471">
        <v>2.127639605251316E-2</v>
      </c>
      <c r="L128" s="472">
        <v>4277.682305893898</v>
      </c>
      <c r="M128" s="472">
        <v>-884.00692201972015</v>
      </c>
      <c r="N128" s="471">
        <v>-0.17126310457420552</v>
      </c>
      <c r="O128" s="467">
        <v>2338.3576579093933</v>
      </c>
      <c r="P128" s="467">
        <v>-546.89761245250702</v>
      </c>
      <c r="Q128" s="471">
        <v>-0.18954912519193115</v>
      </c>
      <c r="R128" s="249"/>
    </row>
    <row r="129" spans="1:18">
      <c r="A129" s="388"/>
      <c r="B129" s="388"/>
      <c r="C129" s="172" t="s">
        <v>84</v>
      </c>
      <c r="D129" s="467">
        <v>6064.5668455231671</v>
      </c>
      <c r="E129" s="467">
        <v>-854.8056685722695</v>
      </c>
      <c r="F129" s="468">
        <v>-0.1235380327957408</v>
      </c>
      <c r="G129" s="476">
        <v>0.52373207048769443</v>
      </c>
      <c r="H129" s="476">
        <v>-0.27168487910041406</v>
      </c>
      <c r="I129" s="477">
        <v>5.8817212495944062</v>
      </c>
      <c r="J129" s="477">
        <v>-0.30720127984429002</v>
      </c>
      <c r="K129" s="468">
        <v>-4.963727989533448E-2</v>
      </c>
      <c r="L129" s="469">
        <v>35670.091684899329</v>
      </c>
      <c r="M129" s="469">
        <v>-7153.3687571647897</v>
      </c>
      <c r="N129" s="468">
        <v>-0.16704322077947403</v>
      </c>
      <c r="O129" s="467">
        <v>17568.60652756691</v>
      </c>
      <c r="P129" s="467">
        <v>-2824.7038495668749</v>
      </c>
      <c r="Q129" s="468">
        <v>-0.1385112959754736</v>
      </c>
      <c r="R129" s="249"/>
    </row>
    <row r="130" spans="1:18">
      <c r="A130" s="388"/>
      <c r="B130" s="388"/>
      <c r="C130" s="172" t="s">
        <v>115</v>
      </c>
      <c r="D130" s="467">
        <v>193.18145480922468</v>
      </c>
      <c r="E130" s="467">
        <v>182.83109995893247</v>
      </c>
      <c r="F130" s="471">
        <v>17.664234956521405</v>
      </c>
      <c r="G130" s="478">
        <v>1.6683025496165047E-2</v>
      </c>
      <c r="H130" s="478">
        <v>1.5493199733004762E-2</v>
      </c>
      <c r="I130" s="479">
        <v>6.035677092613466</v>
      </c>
      <c r="J130" s="479">
        <v>-1.5477964699386497</v>
      </c>
      <c r="K130" s="471">
        <v>-0.2041012548104354</v>
      </c>
      <c r="L130" s="472">
        <v>1165.9808815097808</v>
      </c>
      <c r="M130" s="472">
        <v>1087.4892391395567</v>
      </c>
      <c r="N130" s="471">
        <v>13.854841181818594</v>
      </c>
      <c r="O130" s="467">
        <v>461.01543951034546</v>
      </c>
      <c r="P130" s="467">
        <v>436.84540700912476</v>
      </c>
      <c r="Q130" s="471">
        <v>18.073844418167909</v>
      </c>
      <c r="R130" s="249"/>
    </row>
    <row r="131" spans="1:18">
      <c r="A131" s="388"/>
      <c r="B131" s="388"/>
      <c r="C131" s="172" t="s">
        <v>86</v>
      </c>
      <c r="D131" s="467">
        <v>2277.0119734704494</v>
      </c>
      <c r="E131" s="467">
        <v>1472.6153323647738</v>
      </c>
      <c r="F131" s="468">
        <v>1.8307079581294681</v>
      </c>
      <c r="G131" s="476">
        <v>0.19664128135899434</v>
      </c>
      <c r="H131" s="476">
        <v>0.10417180942005776</v>
      </c>
      <c r="I131" s="477">
        <v>2.8919747741140029</v>
      </c>
      <c r="J131" s="477">
        <v>-0.80385416858508885</v>
      </c>
      <c r="K131" s="468">
        <v>-0.21750307740109531</v>
      </c>
      <c r="L131" s="469">
        <v>6585.0611876320836</v>
      </c>
      <c r="M131" s="469">
        <v>3612.1488000237937</v>
      </c>
      <c r="N131" s="468">
        <v>1.215020266012538</v>
      </c>
      <c r="O131" s="467">
        <v>3097.4454119205475</v>
      </c>
      <c r="P131" s="467">
        <v>1653.0953789949417</v>
      </c>
      <c r="Q131" s="468">
        <v>1.1445254552641311</v>
      </c>
      <c r="R131" s="249"/>
    </row>
    <row r="132" spans="1:18">
      <c r="A132" s="388"/>
      <c r="B132" s="388"/>
      <c r="C132" s="172" t="s">
        <v>116</v>
      </c>
      <c r="D132" s="467">
        <v>1458.7664539564009</v>
      </c>
      <c r="E132" s="467">
        <v>-451.8145131271724</v>
      </c>
      <c r="F132" s="471">
        <v>-0.23648017064508367</v>
      </c>
      <c r="G132" s="478">
        <v>0.12597812749851392</v>
      </c>
      <c r="H132" s="478">
        <v>-9.3652840726266534E-2</v>
      </c>
      <c r="I132" s="479">
        <v>4.2136836729132208</v>
      </c>
      <c r="J132" s="479">
        <v>0.63709302183846939</v>
      </c>
      <c r="K132" s="471">
        <v>0.17812858221474842</v>
      </c>
      <c r="L132" s="472">
        <v>6146.7803896296027</v>
      </c>
      <c r="M132" s="472">
        <v>-686.58563536286329</v>
      </c>
      <c r="N132" s="471">
        <v>-0.10047546594924575</v>
      </c>
      <c r="O132" s="467">
        <v>3524.9702173471451</v>
      </c>
      <c r="P132" s="467">
        <v>-953.84022271633148</v>
      </c>
      <c r="Q132" s="471">
        <v>-0.21296731252211984</v>
      </c>
      <c r="R132" s="249"/>
    </row>
    <row r="133" spans="1:18">
      <c r="A133" s="388"/>
      <c r="B133" s="388" t="s">
        <v>127</v>
      </c>
      <c r="C133" s="172" t="s">
        <v>75</v>
      </c>
      <c r="D133" s="467">
        <v>2423083.5351500334</v>
      </c>
      <c r="E133" s="467">
        <v>-184223.41904257983</v>
      </c>
      <c r="F133" s="468">
        <v>-7.0656590220934318E-2</v>
      </c>
      <c r="G133" s="476">
        <v>21.079754892767024</v>
      </c>
      <c r="H133" s="476">
        <v>-3.9675984600761467</v>
      </c>
      <c r="I133" s="477">
        <v>5.7725095948256717</v>
      </c>
      <c r="J133" s="477">
        <v>0.36863708107812521</v>
      </c>
      <c r="K133" s="468">
        <v>6.8217205372685233E-2</v>
      </c>
      <c r="L133" s="469">
        <v>13987272.955717675</v>
      </c>
      <c r="M133" s="469">
        <v>-102281.42894661985</v>
      </c>
      <c r="N133" s="468">
        <v>-7.2593799742841801E-3</v>
      </c>
      <c r="O133" s="467">
        <v>6350855.4549088525</v>
      </c>
      <c r="P133" s="467">
        <v>-376604.12430469692</v>
      </c>
      <c r="Q133" s="468">
        <v>-5.598013928888184E-2</v>
      </c>
      <c r="R133" s="249"/>
    </row>
    <row r="134" spans="1:18">
      <c r="A134" s="388"/>
      <c r="B134" s="388"/>
      <c r="C134" s="172" t="s">
        <v>111</v>
      </c>
      <c r="D134" s="467">
        <v>3640654.0315990546</v>
      </c>
      <c r="E134" s="467">
        <v>733896.33545725001</v>
      </c>
      <c r="F134" s="471">
        <v>0.25247936435546892</v>
      </c>
      <c r="G134" s="478">
        <v>31.672079613516207</v>
      </c>
      <c r="H134" s="478">
        <v>3.7480229506498191</v>
      </c>
      <c r="I134" s="479">
        <v>6.5425817821610268</v>
      </c>
      <c r="J134" s="479">
        <v>0.2116858939586983</v>
      </c>
      <c r="K134" s="471">
        <v>3.3436957058980629E-2</v>
      </c>
      <c r="L134" s="472">
        <v>23819276.742291071</v>
      </c>
      <c r="M134" s="472">
        <v>5416896.3957864456</v>
      </c>
      <c r="N134" s="471">
        <v>0.29435846307868202</v>
      </c>
      <c r="O134" s="467">
        <v>7674404.229542261</v>
      </c>
      <c r="P134" s="467">
        <v>1153266.5725384569</v>
      </c>
      <c r="Q134" s="471">
        <v>0.17685051799203019</v>
      </c>
      <c r="R134" s="249"/>
    </row>
    <row r="135" spans="1:18">
      <c r="A135" s="388"/>
      <c r="B135" s="388"/>
      <c r="C135" s="172" t="s">
        <v>77</v>
      </c>
      <c r="D135" s="467">
        <v>570093.69032278273</v>
      </c>
      <c r="E135" s="467">
        <v>62841.99454386154</v>
      </c>
      <c r="F135" s="468">
        <v>0.12388720445254139</v>
      </c>
      <c r="G135" s="476">
        <v>4.9595629220323953</v>
      </c>
      <c r="H135" s="476">
        <v>8.6599099121904999E-2</v>
      </c>
      <c r="I135" s="477">
        <v>5.417159294454164</v>
      </c>
      <c r="J135" s="477">
        <v>0.11424431344005015</v>
      </c>
      <c r="K135" s="468">
        <v>2.1543681889880574E-2</v>
      </c>
      <c r="L135" s="469">
        <v>3088288.3332417365</v>
      </c>
      <c r="M135" s="469">
        <v>398375.71655088151</v>
      </c>
      <c r="N135" s="468">
        <v>0.14809987286537413</v>
      </c>
      <c r="O135" s="467">
        <v>1288460.7896894075</v>
      </c>
      <c r="P135" s="467">
        <v>182313.11167589109</v>
      </c>
      <c r="Q135" s="468">
        <v>0.16481805757012433</v>
      </c>
      <c r="R135" s="249"/>
    </row>
    <row r="136" spans="1:18">
      <c r="A136" s="388"/>
      <c r="B136" s="388"/>
      <c r="C136" s="172" t="s">
        <v>112</v>
      </c>
      <c r="D136" s="467">
        <v>107712.50182864637</v>
      </c>
      <c r="E136" s="467">
        <v>82424.089403073594</v>
      </c>
      <c r="F136" s="471">
        <v>3.2593619566138776</v>
      </c>
      <c r="G136" s="478">
        <v>0.93705111874898539</v>
      </c>
      <c r="H136" s="478">
        <v>0.69411547178297861</v>
      </c>
      <c r="I136" s="479">
        <v>6.3990867917571759</v>
      </c>
      <c r="J136" s="479">
        <v>-1.4532897479773155E-2</v>
      </c>
      <c r="K136" s="471">
        <v>-2.2659431310156439E-3</v>
      </c>
      <c r="L136" s="472">
        <v>689261.64775881171</v>
      </c>
      <c r="M136" s="472">
        <v>527071.38791661384</v>
      </c>
      <c r="N136" s="471">
        <v>3.2497104846457794</v>
      </c>
      <c r="O136" s="467">
        <v>227930.48298156261</v>
      </c>
      <c r="P136" s="467">
        <v>172037.95419359207</v>
      </c>
      <c r="Q136" s="471">
        <v>3.0780134290617194</v>
      </c>
      <c r="R136" s="249"/>
    </row>
    <row r="137" spans="1:18">
      <c r="A137" s="388"/>
      <c r="B137" s="388"/>
      <c r="C137" s="172" t="s">
        <v>79</v>
      </c>
      <c r="D137" s="467">
        <v>102696.0884940828</v>
      </c>
      <c r="E137" s="467">
        <v>17216.864603731738</v>
      </c>
      <c r="F137" s="468">
        <v>0.20141578058566331</v>
      </c>
      <c r="G137" s="476">
        <v>0.89341054177363954</v>
      </c>
      <c r="H137" s="476">
        <v>7.2245883095615304E-2</v>
      </c>
      <c r="I137" s="477">
        <v>4.3859879525176257</v>
      </c>
      <c r="J137" s="477">
        <v>-0.32454770080154471</v>
      </c>
      <c r="K137" s="468">
        <v>-6.8898258008695812E-2</v>
      </c>
      <c r="L137" s="469">
        <v>450423.80690573109</v>
      </c>
      <c r="M137" s="469">
        <v>47770.875152180612</v>
      </c>
      <c r="N137" s="468">
        <v>0.11864032615915351</v>
      </c>
      <c r="O137" s="467">
        <v>136635.25472033425</v>
      </c>
      <c r="P137" s="467">
        <v>13957.293965011457</v>
      </c>
      <c r="Q137" s="468">
        <v>0.11377181263103016</v>
      </c>
      <c r="R137" s="249"/>
    </row>
    <row r="138" spans="1:18">
      <c r="A138" s="388"/>
      <c r="B138" s="388"/>
      <c r="C138" s="172" t="s">
        <v>80</v>
      </c>
      <c r="D138" s="467">
        <v>1072234.1655311587</v>
      </c>
      <c r="E138" s="467">
        <v>-90831.15403110208</v>
      </c>
      <c r="F138" s="471">
        <v>-7.8096348075521599E-2</v>
      </c>
      <c r="G138" s="478">
        <v>9.3279629320117117</v>
      </c>
      <c r="H138" s="478">
        <v>-1.8451396383123946</v>
      </c>
      <c r="I138" s="479">
        <v>5.9602072243991522</v>
      </c>
      <c r="J138" s="479">
        <v>0.50131556206440564</v>
      </c>
      <c r="K138" s="471">
        <v>9.1834678735865399E-2</v>
      </c>
      <c r="L138" s="472">
        <v>6390737.8196464088</v>
      </c>
      <c r="M138" s="472">
        <v>41690.243937285617</v>
      </c>
      <c r="N138" s="471">
        <v>6.5663776243839603E-3</v>
      </c>
      <c r="O138" s="467">
        <v>2866481.2131164148</v>
      </c>
      <c r="P138" s="467">
        <v>-245385.59402812785</v>
      </c>
      <c r="Q138" s="471">
        <v>-7.8854786928780646E-2</v>
      </c>
      <c r="R138" s="249"/>
    </row>
    <row r="139" spans="1:18">
      <c r="A139" s="388"/>
      <c r="B139" s="388"/>
      <c r="C139" s="172" t="s">
        <v>113</v>
      </c>
      <c r="D139" s="467">
        <v>430.07110565274957</v>
      </c>
      <c r="E139" s="467">
        <v>30.980685899508046</v>
      </c>
      <c r="F139" s="468">
        <v>7.762823752738407E-2</v>
      </c>
      <c r="G139" s="476">
        <v>3.7414283750889878E-3</v>
      </c>
      <c r="H139" s="476">
        <v>-9.2473401309020771E-5</v>
      </c>
      <c r="I139" s="477">
        <v>7.2109838104699282</v>
      </c>
      <c r="J139" s="477">
        <v>-0.26278144058639619</v>
      </c>
      <c r="K139" s="468">
        <v>-3.5160515718533611E-2</v>
      </c>
      <c r="L139" s="469">
        <v>3101.235780212879</v>
      </c>
      <c r="M139" s="469">
        <v>118.52766903162001</v>
      </c>
      <c r="N139" s="468">
        <v>3.9738272943066769E-2</v>
      </c>
      <c r="O139" s="467">
        <v>910.89103353023529</v>
      </c>
      <c r="P139" s="467">
        <v>-298.96231973171234</v>
      </c>
      <c r="Q139" s="468">
        <v>-0.24710624550129542</v>
      </c>
      <c r="R139" s="249"/>
    </row>
    <row r="140" spans="1:18">
      <c r="A140" s="388"/>
      <c r="B140" s="388"/>
      <c r="C140" s="172" t="s">
        <v>82</v>
      </c>
      <c r="D140" s="467">
        <v>661506.87449616182</v>
      </c>
      <c r="E140" s="467">
        <v>-75291.63820948347</v>
      </c>
      <c r="F140" s="471">
        <v>-0.10218755455002236</v>
      </c>
      <c r="G140" s="478">
        <v>5.7548171872646856</v>
      </c>
      <c r="H140" s="478">
        <v>-1.3233109433383294</v>
      </c>
      <c r="I140" s="479">
        <v>6.716845278418023</v>
      </c>
      <c r="J140" s="479">
        <v>0.20957901782145516</v>
      </c>
      <c r="K140" s="471">
        <v>3.2206922143407354E-2</v>
      </c>
      <c r="L140" s="472">
        <v>4443239.3266006084</v>
      </c>
      <c r="M140" s="472">
        <v>-351304.775986569</v>
      </c>
      <c r="N140" s="471">
        <v>-7.3271779020032776E-2</v>
      </c>
      <c r="O140" s="467">
        <v>1990083.4740850558</v>
      </c>
      <c r="P140" s="467">
        <v>-184768.23731102981</v>
      </c>
      <c r="Q140" s="471">
        <v>-8.4956705941308969E-2</v>
      </c>
      <c r="R140" s="249"/>
    </row>
    <row r="141" spans="1:18">
      <c r="A141" s="388"/>
      <c r="B141" s="388"/>
      <c r="C141" s="172" t="s">
        <v>114</v>
      </c>
      <c r="D141" s="467">
        <v>9951.7239229113984</v>
      </c>
      <c r="E141" s="467">
        <v>-638.83853551228822</v>
      </c>
      <c r="F141" s="468">
        <v>-6.0321492651616335E-2</v>
      </c>
      <c r="G141" s="476">
        <v>8.6575595934817381E-2</v>
      </c>
      <c r="H141" s="476">
        <v>-1.516369474399587E-2</v>
      </c>
      <c r="I141" s="477">
        <v>4.8048109294626959</v>
      </c>
      <c r="J141" s="477">
        <v>-6.0739680281188591E-2</v>
      </c>
      <c r="K141" s="468">
        <v>-1.2483619050133741E-2</v>
      </c>
      <c r="L141" s="469">
        <v>47816.151871800059</v>
      </c>
      <c r="M141" s="469">
        <v>-3712.7657553140016</v>
      </c>
      <c r="N141" s="468">
        <v>-7.2052081166951915E-2</v>
      </c>
      <c r="O141" s="467">
        <v>26498.94169894798</v>
      </c>
      <c r="P141" s="467">
        <v>-1961.1105682458146</v>
      </c>
      <c r="Q141" s="468">
        <v>-6.8907483016340337E-2</v>
      </c>
      <c r="R141" s="249"/>
    </row>
    <row r="142" spans="1:18">
      <c r="A142" s="388"/>
      <c r="B142" s="388"/>
      <c r="C142" s="172" t="s">
        <v>84</v>
      </c>
      <c r="D142" s="467">
        <v>82770.169193499707</v>
      </c>
      <c r="E142" s="467">
        <v>9185.9999016676302</v>
      </c>
      <c r="F142" s="471">
        <v>0.12483663252670961</v>
      </c>
      <c r="G142" s="478">
        <v>0.72006385818794971</v>
      </c>
      <c r="H142" s="478">
        <v>1.3170223564600958E-2</v>
      </c>
      <c r="I142" s="479">
        <v>5.8746915591980073</v>
      </c>
      <c r="J142" s="479">
        <v>-0.34012787029982849</v>
      </c>
      <c r="K142" s="471">
        <v>-5.4728520137762263E-2</v>
      </c>
      <c r="L142" s="472">
        <v>486249.2143144437</v>
      </c>
      <c r="M142" s="472">
        <v>28936.889296107693</v>
      </c>
      <c r="N142" s="471">
        <v>6.3275988231778935E-2</v>
      </c>
      <c r="O142" s="467">
        <v>241539.21489758792</v>
      </c>
      <c r="P142" s="467">
        <v>25845.956919513032</v>
      </c>
      <c r="Q142" s="471">
        <v>0.11982737505008274</v>
      </c>
      <c r="R142" s="249"/>
    </row>
    <row r="143" spans="1:18">
      <c r="A143" s="388"/>
      <c r="B143" s="388"/>
      <c r="C143" s="172" t="s">
        <v>115</v>
      </c>
      <c r="D143" s="467">
        <v>1350.0769129914056</v>
      </c>
      <c r="E143" s="467">
        <v>1153.6284066584717</v>
      </c>
      <c r="F143" s="468">
        <v>5.8724213698186309</v>
      </c>
      <c r="G143" s="476">
        <v>1.1745071929796357E-2</v>
      </c>
      <c r="H143" s="476">
        <v>9.8578698319202566E-3</v>
      </c>
      <c r="I143" s="477">
        <v>5.8366420230900751</v>
      </c>
      <c r="J143" s="477">
        <v>0.54225877421923574</v>
      </c>
      <c r="K143" s="468">
        <v>0.10242151894366282</v>
      </c>
      <c r="L143" s="469">
        <v>7879.9156447693613</v>
      </c>
      <c r="M143" s="469">
        <v>6839.8419635745795</v>
      </c>
      <c r="N143" s="468">
        <v>6.576305205336344</v>
      </c>
      <c r="O143" s="467">
        <v>3205.0143957564374</v>
      </c>
      <c r="P143" s="467">
        <v>2455.1334531733532</v>
      </c>
      <c r="Q143" s="468">
        <v>3.2740310011296669</v>
      </c>
      <c r="R143" s="249"/>
    </row>
    <row r="144" spans="1:18">
      <c r="A144" s="388"/>
      <c r="B144" s="388"/>
      <c r="C144" s="172" t="s">
        <v>86</v>
      </c>
      <c r="D144" s="467">
        <v>15295.537457790326</v>
      </c>
      <c r="E144" s="467">
        <v>6738.1418351595257</v>
      </c>
      <c r="F144" s="471">
        <v>0.7874056701714135</v>
      </c>
      <c r="G144" s="478">
        <v>0.13306440982580189</v>
      </c>
      <c r="H144" s="478">
        <v>5.0856938398073412E-2</v>
      </c>
      <c r="I144" s="479">
        <v>3.0565610869490092</v>
      </c>
      <c r="J144" s="479">
        <v>-0.90461864439749684</v>
      </c>
      <c r="K144" s="471">
        <v>-0.2283710171590709</v>
      </c>
      <c r="L144" s="472">
        <v>46751.744597452882</v>
      </c>
      <c r="M144" s="472">
        <v>12854.362503974444</v>
      </c>
      <c r="N144" s="471">
        <v>0.37921401919847703</v>
      </c>
      <c r="O144" s="467">
        <v>18854.924385666847</v>
      </c>
      <c r="P144" s="467">
        <v>3574.8261922597885</v>
      </c>
      <c r="Q144" s="471">
        <v>0.23395309028853148</v>
      </c>
      <c r="R144" s="249"/>
    </row>
    <row r="145" spans="1:18">
      <c r="A145" s="388"/>
      <c r="B145" s="388"/>
      <c r="C145" s="172" t="s">
        <v>116</v>
      </c>
      <c r="D145" s="467">
        <v>21688.643017692186</v>
      </c>
      <c r="E145" s="467">
        <v>-5078.622735094923</v>
      </c>
      <c r="F145" s="468">
        <v>-0.18973259286171645</v>
      </c>
      <c r="G145" s="476">
        <v>0.18868160017494634</v>
      </c>
      <c r="H145" s="476">
        <v>-6.8460798237874876E-2</v>
      </c>
      <c r="I145" s="477">
        <v>3.8832992402754791</v>
      </c>
      <c r="J145" s="477">
        <v>0.44908343411785889</v>
      </c>
      <c r="K145" s="468">
        <v>0.13076738896625045</v>
      </c>
      <c r="L145" s="469">
        <v>84223.490953210145</v>
      </c>
      <c r="M145" s="469">
        <v>-7701.0761826328962</v>
      </c>
      <c r="N145" s="468">
        <v>-8.3776039665789281E-2</v>
      </c>
      <c r="O145" s="467">
        <v>52770.300481575534</v>
      </c>
      <c r="P145" s="467">
        <v>-11639.036732298329</v>
      </c>
      <c r="Q145" s="468">
        <v>-0.18070418414104197</v>
      </c>
      <c r="R145" s="249"/>
    </row>
    <row r="146" spans="1:18">
      <c r="A146" s="388"/>
      <c r="B146" s="388" t="s">
        <v>128</v>
      </c>
      <c r="C146" s="172" t="s">
        <v>75</v>
      </c>
      <c r="D146" s="467">
        <v>1481827.6993244365</v>
      </c>
      <c r="E146" s="467">
        <v>-127975.62733046501</v>
      </c>
      <c r="F146" s="471">
        <v>-7.9497678512314027E-2</v>
      </c>
      <c r="G146" s="478">
        <v>19.799517794540431</v>
      </c>
      <c r="H146" s="478">
        <v>-5.3003260662761171</v>
      </c>
      <c r="I146" s="479">
        <v>5.919538644125681</v>
      </c>
      <c r="J146" s="479">
        <v>0.5052034909410521</v>
      </c>
      <c r="K146" s="471">
        <v>9.3308499870736514E-2</v>
      </c>
      <c r="L146" s="472">
        <v>8771736.3300868515</v>
      </c>
      <c r="M146" s="472">
        <v>55721.588865660131</v>
      </c>
      <c r="N146" s="471">
        <v>6.3930122332322998E-3</v>
      </c>
      <c r="O146" s="467">
        <v>3921411.3781056022</v>
      </c>
      <c r="P146" s="467">
        <v>-227819.46875614952</v>
      </c>
      <c r="Q146" s="471">
        <v>-5.4906433786025555E-2</v>
      </c>
      <c r="R146" s="249"/>
    </row>
    <row r="147" spans="1:18">
      <c r="A147" s="388"/>
      <c r="B147" s="388"/>
      <c r="C147" s="172" t="s">
        <v>111</v>
      </c>
      <c r="D147" s="467">
        <v>2452151.8223419795</v>
      </c>
      <c r="E147" s="467">
        <v>652807.77850768366</v>
      </c>
      <c r="F147" s="468">
        <v>0.36280320083567169</v>
      </c>
      <c r="G147" s="476">
        <v>32.764553978515387</v>
      </c>
      <c r="H147" s="476">
        <v>4.7094159350512399</v>
      </c>
      <c r="I147" s="477">
        <v>6.6259266133691801</v>
      </c>
      <c r="J147" s="477">
        <v>0.20057969902343142</v>
      </c>
      <c r="K147" s="468">
        <v>3.1216944656420182E-2</v>
      </c>
      <c r="L147" s="469">
        <v>16247778.019677455</v>
      </c>
      <c r="M147" s="469">
        <v>4686368.3197803609</v>
      </c>
      <c r="N147" s="468">
        <v>0.40534575293375114</v>
      </c>
      <c r="O147" s="467">
        <v>5142587.2194925891</v>
      </c>
      <c r="P147" s="467">
        <v>1149632.1348821009</v>
      </c>
      <c r="Q147" s="468">
        <v>0.28791511813217585</v>
      </c>
      <c r="R147" s="249"/>
    </row>
    <row r="148" spans="1:18">
      <c r="A148" s="388"/>
      <c r="B148" s="388"/>
      <c r="C148" s="172" t="s">
        <v>77</v>
      </c>
      <c r="D148" s="467">
        <v>352978.44538075587</v>
      </c>
      <c r="E148" s="467">
        <v>17585.761964500416</v>
      </c>
      <c r="F148" s="471">
        <v>5.2433350022351999E-2</v>
      </c>
      <c r="G148" s="478">
        <v>4.716339837345247</v>
      </c>
      <c r="H148" s="478">
        <v>-0.51305921185484493</v>
      </c>
      <c r="I148" s="479">
        <v>5.3815265154361658</v>
      </c>
      <c r="J148" s="479">
        <v>9.9188743192414108E-2</v>
      </c>
      <c r="K148" s="471">
        <v>1.8777432922522524E-2</v>
      </c>
      <c r="L148" s="472">
        <v>1899562.8631939741</v>
      </c>
      <c r="M148" s="472">
        <v>127905.42305009742</v>
      </c>
      <c r="N148" s="471">
        <v>7.2195346657822401E-2</v>
      </c>
      <c r="O148" s="467">
        <v>798435.63679609913</v>
      </c>
      <c r="P148" s="467">
        <v>55104.45530424593</v>
      </c>
      <c r="Q148" s="471">
        <v>7.4131768821606825E-2</v>
      </c>
      <c r="R148" s="249"/>
    </row>
    <row r="149" spans="1:18">
      <c r="A149" s="388"/>
      <c r="B149" s="388"/>
      <c r="C149" s="172" t="s">
        <v>112</v>
      </c>
      <c r="D149" s="467">
        <v>95789.701802034164</v>
      </c>
      <c r="E149" s="467">
        <v>78566.469519932012</v>
      </c>
      <c r="F149" s="468">
        <v>4.5616565016995017</v>
      </c>
      <c r="G149" s="476">
        <v>1.2798990774890697</v>
      </c>
      <c r="H149" s="476">
        <v>1.0113566823396947</v>
      </c>
      <c r="I149" s="477">
        <v>6.3465008020312785</v>
      </c>
      <c r="J149" s="477">
        <v>-7.3155950594729013E-2</v>
      </c>
      <c r="K149" s="468">
        <v>-1.1395617151151272E-2</v>
      </c>
      <c r="L149" s="469">
        <v>607929.41931294685</v>
      </c>
      <c r="M149" s="469">
        <v>497362.17989110353</v>
      </c>
      <c r="N149" s="468">
        <v>4.4982779934799231</v>
      </c>
      <c r="O149" s="467">
        <v>199647.80309915543</v>
      </c>
      <c r="P149" s="467">
        <v>161356.73572540283</v>
      </c>
      <c r="Q149" s="468">
        <v>4.2139524122017074</v>
      </c>
      <c r="R149" s="249"/>
    </row>
    <row r="150" spans="1:18">
      <c r="A150" s="388"/>
      <c r="B150" s="388"/>
      <c r="C150" s="172" t="s">
        <v>79</v>
      </c>
      <c r="D150" s="467">
        <v>62118.183111781575</v>
      </c>
      <c r="E150" s="467">
        <v>13400.88946135914</v>
      </c>
      <c r="F150" s="471">
        <v>0.27507458763040171</v>
      </c>
      <c r="G150" s="478">
        <v>0.8299953310678122</v>
      </c>
      <c r="H150" s="478">
        <v>7.040163182501824E-2</v>
      </c>
      <c r="I150" s="479">
        <v>4.2845132785986459</v>
      </c>
      <c r="J150" s="479">
        <v>-0.39332020362210329</v>
      </c>
      <c r="K150" s="471">
        <v>-8.4081702590956472E-2</v>
      </c>
      <c r="L150" s="472">
        <v>266146.1803848503</v>
      </c>
      <c r="M150" s="472">
        <v>38254.79298372395</v>
      </c>
      <c r="N150" s="471">
        <v>0.16786414537197589</v>
      </c>
      <c r="O150" s="467">
        <v>79260.639158866106</v>
      </c>
      <c r="P150" s="467">
        <v>10635.182211502775</v>
      </c>
      <c r="Q150" s="471">
        <v>0.15497430085835504</v>
      </c>
      <c r="R150" s="249"/>
    </row>
    <row r="151" spans="1:18">
      <c r="A151" s="388"/>
      <c r="B151" s="388"/>
      <c r="C151" s="172" t="s">
        <v>80</v>
      </c>
      <c r="D151" s="467">
        <v>644091.2991531099</v>
      </c>
      <c r="E151" s="467">
        <v>-69843.487035614438</v>
      </c>
      <c r="F151" s="468">
        <v>-9.7828945145630897E-2</v>
      </c>
      <c r="G151" s="476">
        <v>8.6060593581187632</v>
      </c>
      <c r="H151" s="476">
        <v>-2.5255188685076231</v>
      </c>
      <c r="I151" s="477">
        <v>6.1751553348862593</v>
      </c>
      <c r="J151" s="477">
        <v>0.63989473661987173</v>
      </c>
      <c r="K151" s="468">
        <v>0.11560336234580955</v>
      </c>
      <c r="L151" s="469">
        <v>3977363.8221191484</v>
      </c>
      <c r="M151" s="469">
        <v>25548.730396964587</v>
      </c>
      <c r="N151" s="468">
        <v>6.4650622065999955E-3</v>
      </c>
      <c r="O151" s="467">
        <v>1722372.6677681119</v>
      </c>
      <c r="P151" s="467">
        <v>-189387.50229992368</v>
      </c>
      <c r="Q151" s="468">
        <v>-9.9064467010620785E-2</v>
      </c>
      <c r="R151" s="249"/>
    </row>
    <row r="152" spans="1:18">
      <c r="A152" s="388"/>
      <c r="B152" s="388"/>
      <c r="C152" s="172" t="s">
        <v>113</v>
      </c>
      <c r="D152" s="467">
        <v>288.92618873821499</v>
      </c>
      <c r="E152" s="467">
        <v>119.27597615623478</v>
      </c>
      <c r="F152" s="471">
        <v>0.70307000705110789</v>
      </c>
      <c r="G152" s="478">
        <v>3.8605022823092385E-3</v>
      </c>
      <c r="H152" s="478">
        <v>1.2153382574526289E-3</v>
      </c>
      <c r="I152" s="479">
        <v>7.3474919203903646</v>
      </c>
      <c r="J152" s="479">
        <v>-1.0189159983019636</v>
      </c>
      <c r="K152" s="471">
        <v>-0.12178655501908882</v>
      </c>
      <c r="L152" s="472">
        <v>2122.8828373432161</v>
      </c>
      <c r="M152" s="472">
        <v>703.51995538949996</v>
      </c>
      <c r="N152" s="471">
        <v>0.49565897793601804</v>
      </c>
      <c r="O152" s="467">
        <v>572.39376509189606</v>
      </c>
      <c r="P152" s="467">
        <v>17.731967210769653</v>
      </c>
      <c r="Q152" s="471">
        <v>3.1968971503910787E-2</v>
      </c>
      <c r="R152" s="249"/>
    </row>
    <row r="153" spans="1:18">
      <c r="A153" s="388"/>
      <c r="B153" s="388"/>
      <c r="C153" s="172" t="s">
        <v>82</v>
      </c>
      <c r="D153" s="467">
        <v>413470.39769162243</v>
      </c>
      <c r="E153" s="467">
        <v>-22250.97379955923</v>
      </c>
      <c r="F153" s="468">
        <v>-5.1066978246692575E-2</v>
      </c>
      <c r="G153" s="476">
        <v>5.5246062010739916</v>
      </c>
      <c r="H153" s="476">
        <v>-1.2691046890476825</v>
      </c>
      <c r="I153" s="477">
        <v>6.8083090220629723</v>
      </c>
      <c r="J153" s="477">
        <v>0.23303098922765564</v>
      </c>
      <c r="K153" s="468">
        <v>3.5440476899068964E-2</v>
      </c>
      <c r="L153" s="469">
        <v>2815034.2389598382</v>
      </c>
      <c r="M153" s="469">
        <v>-49954.923443004955</v>
      </c>
      <c r="N153" s="468">
        <v>-1.7436339410480759E-2</v>
      </c>
      <c r="O153" s="467">
        <v>1254974.02956844</v>
      </c>
      <c r="P153" s="467">
        <v>-32979.581524101086</v>
      </c>
      <c r="Q153" s="468">
        <v>-2.5606187396862278E-2</v>
      </c>
      <c r="R153" s="249"/>
    </row>
    <row r="154" spans="1:18">
      <c r="A154" s="388"/>
      <c r="B154" s="388"/>
      <c r="C154" s="172" t="s">
        <v>114</v>
      </c>
      <c r="D154" s="467">
        <v>6695.2259634884122</v>
      </c>
      <c r="E154" s="467">
        <v>-1273.9219238834612</v>
      </c>
      <c r="F154" s="471">
        <v>-0.15985673021605637</v>
      </c>
      <c r="G154" s="478">
        <v>8.9458609569110434E-2</v>
      </c>
      <c r="H154" s="478">
        <v>-3.4795306648364208E-2</v>
      </c>
      <c r="I154" s="479">
        <v>4.8166071381970292</v>
      </c>
      <c r="J154" s="479">
        <v>9.4238725671482726E-3</v>
      </c>
      <c r="K154" s="471">
        <v>1.9603730597346951E-3</v>
      </c>
      <c r="L154" s="472">
        <v>32248.273167580366</v>
      </c>
      <c r="M154" s="472">
        <v>-6060.8811979234233</v>
      </c>
      <c r="N154" s="471">
        <v>-0.15820973598365459</v>
      </c>
      <c r="O154" s="467">
        <v>17870.3416056633</v>
      </c>
      <c r="P154" s="467">
        <v>-3558.743255853653</v>
      </c>
      <c r="Q154" s="471">
        <v>-0.16607070618515118</v>
      </c>
      <c r="R154" s="249"/>
    </row>
    <row r="155" spans="1:18">
      <c r="A155" s="388"/>
      <c r="B155" s="388"/>
      <c r="C155" s="172" t="s">
        <v>84</v>
      </c>
      <c r="D155" s="467">
        <v>54798.134263830725</v>
      </c>
      <c r="E155" s="467">
        <v>12820.764729919872</v>
      </c>
      <c r="F155" s="468">
        <v>0.30542087015630626</v>
      </c>
      <c r="G155" s="476">
        <v>0.73218811806458461</v>
      </c>
      <c r="H155" s="476">
        <v>7.7682438058104597E-2</v>
      </c>
      <c r="I155" s="477">
        <v>5.9239995410489099</v>
      </c>
      <c r="J155" s="477">
        <v>-0.22900419282636975</v>
      </c>
      <c r="K155" s="468">
        <v>-3.721827626490623E-2</v>
      </c>
      <c r="L155" s="469">
        <v>324624.12222926976</v>
      </c>
      <c r="M155" s="469">
        <v>66337.21074885389</v>
      </c>
      <c r="N155" s="468">
        <v>0.25683535556885462</v>
      </c>
      <c r="O155" s="467">
        <v>159731.39288520813</v>
      </c>
      <c r="P155" s="467">
        <v>36679.387883824122</v>
      </c>
      <c r="Q155" s="468">
        <v>0.29808037571928697</v>
      </c>
      <c r="R155" s="249"/>
    </row>
    <row r="156" spans="1:18">
      <c r="A156" s="388"/>
      <c r="B156" s="388"/>
      <c r="C156" s="172" t="s">
        <v>115</v>
      </c>
      <c r="D156" s="467">
        <v>1294.1136190060026</v>
      </c>
      <c r="E156" s="467">
        <v>1162.5753198775894</v>
      </c>
      <c r="F156" s="471">
        <v>8.8383028181216989</v>
      </c>
      <c r="G156" s="478">
        <v>1.7291366357470497E-2</v>
      </c>
      <c r="H156" s="478">
        <v>1.5240438324726827E-2</v>
      </c>
      <c r="I156" s="479">
        <v>5.7856926948237604</v>
      </c>
      <c r="J156" s="479">
        <v>0.63339831684290271</v>
      </c>
      <c r="K156" s="471">
        <v>0.12293519554120011</v>
      </c>
      <c r="L156" s="472">
        <v>7487.3437117549684</v>
      </c>
      <c r="M156" s="472">
        <v>6809.6196726664803</v>
      </c>
      <c r="N156" s="471">
        <v>10.04777649886103</v>
      </c>
      <c r="O156" s="467">
        <v>3067.1348460146924</v>
      </c>
      <c r="P156" s="467">
        <v>2569.0092486569424</v>
      </c>
      <c r="Q156" s="471">
        <v>5.1573524072722963</v>
      </c>
      <c r="R156" s="249"/>
    </row>
    <row r="157" spans="1:18">
      <c r="A157" s="388"/>
      <c r="B157" s="388"/>
      <c r="C157" s="172" t="s">
        <v>86</v>
      </c>
      <c r="D157" s="467">
        <v>11222.165835610616</v>
      </c>
      <c r="E157" s="467">
        <v>5679.6518988766666</v>
      </c>
      <c r="F157" s="468">
        <v>1.0247429169701878</v>
      </c>
      <c r="G157" s="476">
        <v>0.14994555187270009</v>
      </c>
      <c r="H157" s="476">
        <v>6.3527396247752402E-2</v>
      </c>
      <c r="I157" s="477">
        <v>2.9951162310818877</v>
      </c>
      <c r="J157" s="477">
        <v>-0.87231451341560406</v>
      </c>
      <c r="K157" s="468">
        <v>-0.22555401015434262</v>
      </c>
      <c r="L157" s="469">
        <v>33611.691042129991</v>
      </c>
      <c r="M157" s="469">
        <v>12176.402241399286</v>
      </c>
      <c r="N157" s="468">
        <v>0.56805403251596065</v>
      </c>
      <c r="O157" s="467">
        <v>12475.673084259033</v>
      </c>
      <c r="P157" s="467">
        <v>3032.2036427259445</v>
      </c>
      <c r="Q157" s="468">
        <v>0.32109000420863171</v>
      </c>
      <c r="R157" s="249"/>
    </row>
    <row r="158" spans="1:18">
      <c r="A158" s="388"/>
      <c r="B158" s="388"/>
      <c r="C158" s="172" t="s">
        <v>116</v>
      </c>
      <c r="D158" s="467">
        <v>13938.050596367289</v>
      </c>
      <c r="E158" s="467">
        <v>-203.2305574111906</v>
      </c>
      <c r="F158" s="471">
        <v>-1.4371438853465437E-2</v>
      </c>
      <c r="G158" s="478">
        <v>0.18623398721038342</v>
      </c>
      <c r="H158" s="478">
        <v>-3.4255027239167374E-2</v>
      </c>
      <c r="I158" s="479">
        <v>4.0259872194354314</v>
      </c>
      <c r="J158" s="479">
        <v>0.3224188495924154</v>
      </c>
      <c r="K158" s="471">
        <v>8.7056270438469543E-2</v>
      </c>
      <c r="L158" s="472">
        <v>56114.4135648191</v>
      </c>
      <c r="M158" s="472">
        <v>3741.2119746279714</v>
      </c>
      <c r="N158" s="471">
        <v>7.143370771758692E-2</v>
      </c>
      <c r="O158" s="467">
        <v>34409.905619382858</v>
      </c>
      <c r="P158" s="467">
        <v>382.30511152744293</v>
      </c>
      <c r="Q158" s="471">
        <v>1.123514752205893E-2</v>
      </c>
      <c r="R158" s="249"/>
    </row>
    <row r="159" spans="1:18">
      <c r="A159" s="388" t="s">
        <v>104</v>
      </c>
      <c r="B159" s="388" t="s">
        <v>126</v>
      </c>
      <c r="C159" s="172" t="s">
        <v>75</v>
      </c>
      <c r="D159" s="467">
        <v>10761690.237416547</v>
      </c>
      <c r="E159" s="467">
        <v>18539.215987993404</v>
      </c>
      <c r="F159" s="468">
        <v>1.7256776853471229E-3</v>
      </c>
      <c r="G159" s="476">
        <v>6.9812130280893756</v>
      </c>
      <c r="H159" s="476">
        <v>-0.65646256691772109</v>
      </c>
      <c r="I159" s="477">
        <v>2.7431607742384485</v>
      </c>
      <c r="J159" s="477">
        <v>0.14420012372259494</v>
      </c>
      <c r="K159" s="468">
        <v>5.54837656714708E-2</v>
      </c>
      <c r="L159" s="469">
        <v>29521046.523785926</v>
      </c>
      <c r="M159" s="469">
        <v>1600019.7565439157</v>
      </c>
      <c r="N159" s="468">
        <v>5.7305190453136146E-2</v>
      </c>
      <c r="O159" s="467">
        <v>10251416.239056181</v>
      </c>
      <c r="P159" s="467">
        <v>-159711.01530995779</v>
      </c>
      <c r="Q159" s="468">
        <v>-1.5340415250709706E-2</v>
      </c>
      <c r="R159" s="249"/>
    </row>
    <row r="160" spans="1:18">
      <c r="A160" s="388"/>
      <c r="B160" s="388"/>
      <c r="C160" s="172" t="s">
        <v>111</v>
      </c>
      <c r="D160" s="467">
        <v>29820375.508266266</v>
      </c>
      <c r="E160" s="467">
        <v>-3831829.1170496829</v>
      </c>
      <c r="F160" s="471">
        <v>-0.11386561919830555</v>
      </c>
      <c r="G160" s="478">
        <v>19.344767356061915</v>
      </c>
      <c r="H160" s="478">
        <v>-4.5797424523074248</v>
      </c>
      <c r="I160" s="479">
        <v>2.3429938481022434</v>
      </c>
      <c r="J160" s="479">
        <v>0.14848418500378591</v>
      </c>
      <c r="K160" s="471">
        <v>6.7661668344690312E-2</v>
      </c>
      <c r="L160" s="472">
        <v>69868956.363966674</v>
      </c>
      <c r="M160" s="472">
        <v>-3981131.8708557785</v>
      </c>
      <c r="N160" s="471">
        <v>-5.3908288615673712E-2</v>
      </c>
      <c r="O160" s="467">
        <v>17208823.256935004</v>
      </c>
      <c r="P160" s="467">
        <v>299694.78032541648</v>
      </c>
      <c r="Q160" s="471">
        <v>1.7723845480267331E-2</v>
      </c>
      <c r="R160" s="249"/>
    </row>
    <row r="161" spans="1:18">
      <c r="A161" s="388"/>
      <c r="B161" s="388"/>
      <c r="C161" s="172" t="s">
        <v>77</v>
      </c>
      <c r="D161" s="467">
        <v>19092675.917505208</v>
      </c>
      <c r="E161" s="467">
        <v>877107.83102557808</v>
      </c>
      <c r="F161" s="468">
        <v>4.8151549644866953E-2</v>
      </c>
      <c r="G161" s="476">
        <v>12.385604390744225</v>
      </c>
      <c r="H161" s="476">
        <v>-0.56446952572536802</v>
      </c>
      <c r="I161" s="477">
        <v>2.6582513777842265</v>
      </c>
      <c r="J161" s="477">
        <v>0.12264577935714849</v>
      </c>
      <c r="K161" s="468">
        <v>4.8369422844479371E-2</v>
      </c>
      <c r="L161" s="469">
        <v>50753132.063295938</v>
      </c>
      <c r="M161" s="469">
        <v>4565635.644688569</v>
      </c>
      <c r="N161" s="468">
        <v>9.8850035154735727E-2</v>
      </c>
      <c r="O161" s="467">
        <v>14118098.215167064</v>
      </c>
      <c r="P161" s="467">
        <v>372601.89833848923</v>
      </c>
      <c r="Q161" s="468">
        <v>2.7107198587097484E-2</v>
      </c>
      <c r="R161" s="249"/>
    </row>
    <row r="162" spans="1:18">
      <c r="A162" s="388"/>
      <c r="B162" s="388"/>
      <c r="C162" s="172" t="s">
        <v>112</v>
      </c>
      <c r="D162" s="467">
        <v>2165845.929003574</v>
      </c>
      <c r="E162" s="467">
        <v>-1097053.5702069639</v>
      </c>
      <c r="F162" s="471">
        <v>-0.33622045989231275</v>
      </c>
      <c r="G162" s="478">
        <v>1.4050052996158207</v>
      </c>
      <c r="H162" s="478">
        <v>-0.91470218884573251</v>
      </c>
      <c r="I162" s="479">
        <v>2.6722060556763445</v>
      </c>
      <c r="J162" s="479">
        <v>0.46182089050730957</v>
      </c>
      <c r="K162" s="471">
        <v>0.20893231541028404</v>
      </c>
      <c r="L162" s="472">
        <v>5787586.6071453085</v>
      </c>
      <c r="M162" s="472">
        <v>-1424678.0413471377</v>
      </c>
      <c r="N162" s="471">
        <v>-0.19753546365564012</v>
      </c>
      <c r="O162" s="467">
        <v>1956642.9385670424</v>
      </c>
      <c r="P162" s="467">
        <v>15960.27294733841</v>
      </c>
      <c r="Q162" s="471">
        <v>8.2240508611138297E-3</v>
      </c>
      <c r="R162" s="249"/>
    </row>
    <row r="163" spans="1:18">
      <c r="A163" s="388"/>
      <c r="B163" s="388"/>
      <c r="C163" s="172" t="s">
        <v>79</v>
      </c>
      <c r="D163" s="467">
        <v>29553527.035131358</v>
      </c>
      <c r="E163" s="467">
        <v>5630698.8395359479</v>
      </c>
      <c r="F163" s="468">
        <v>0.23536927964782414</v>
      </c>
      <c r="G163" s="476">
        <v>19.1716601585793</v>
      </c>
      <c r="H163" s="476">
        <v>2.1640987170060377</v>
      </c>
      <c r="I163" s="477">
        <v>2.3652714323597954</v>
      </c>
      <c r="J163" s="477">
        <v>9.8747203516239335E-2</v>
      </c>
      <c r="K163" s="468">
        <v>4.3567680530211192E-2</v>
      </c>
      <c r="L163" s="469">
        <v>69902113.221669078</v>
      </c>
      <c r="M163" s="469">
        <v>15680443.493890308</v>
      </c>
      <c r="N163" s="468">
        <v>0.28919145376035743</v>
      </c>
      <c r="O163" s="467">
        <v>14649993.228316132</v>
      </c>
      <c r="P163" s="467">
        <v>2494585.5273700766</v>
      </c>
      <c r="Q163" s="468">
        <v>0.20522434037123435</v>
      </c>
      <c r="R163" s="249"/>
    </row>
    <row r="164" spans="1:18">
      <c r="A164" s="388"/>
      <c r="B164" s="388"/>
      <c r="C164" s="172" t="s">
        <v>80</v>
      </c>
      <c r="D164" s="467">
        <v>3877455.6000684295</v>
      </c>
      <c r="E164" s="467">
        <v>218148.7758468329</v>
      </c>
      <c r="F164" s="471">
        <v>5.961478124842326E-2</v>
      </c>
      <c r="G164" s="478">
        <v>2.5153431249043368</v>
      </c>
      <c r="H164" s="478">
        <v>-8.6183966193353889E-2</v>
      </c>
      <c r="I164" s="479">
        <v>2.7582889696370465</v>
      </c>
      <c r="J164" s="479">
        <v>0.26590014183542721</v>
      </c>
      <c r="K164" s="471">
        <v>0.10668485545650641</v>
      </c>
      <c r="L164" s="472">
        <v>10695143.011926144</v>
      </c>
      <c r="M164" s="472">
        <v>1574727.565738013</v>
      </c>
      <c r="N164" s="471">
        <v>0.17265963102548895</v>
      </c>
      <c r="O164" s="467">
        <v>5498729.6032303534</v>
      </c>
      <c r="P164" s="467">
        <v>405870.09525401611</v>
      </c>
      <c r="Q164" s="471">
        <v>7.969395083809995E-2</v>
      </c>
      <c r="R164" s="249"/>
    </row>
    <row r="165" spans="1:18">
      <c r="A165" s="388"/>
      <c r="B165" s="388"/>
      <c r="C165" s="172" t="s">
        <v>113</v>
      </c>
      <c r="D165" s="467">
        <v>379934.74453224294</v>
      </c>
      <c r="E165" s="467">
        <v>147260.5467158863</v>
      </c>
      <c r="F165" s="468">
        <v>0.63290449950155203</v>
      </c>
      <c r="G165" s="476">
        <v>0.24646736059456029</v>
      </c>
      <c r="H165" s="476">
        <v>8.1051270035541523E-2</v>
      </c>
      <c r="I165" s="477">
        <v>3.744744495717359</v>
      </c>
      <c r="J165" s="477">
        <v>0.46818964168900523</v>
      </c>
      <c r="K165" s="468">
        <v>0.14289082971200387</v>
      </c>
      <c r="L165" s="469">
        <v>1422758.5433188977</v>
      </c>
      <c r="M165" s="469">
        <v>660388.77105656103</v>
      </c>
      <c r="N165" s="468">
        <v>0.86623157827579333</v>
      </c>
      <c r="O165" s="467">
        <v>705442.12664485001</v>
      </c>
      <c r="P165" s="467">
        <v>237372.00661917776</v>
      </c>
      <c r="Q165" s="468">
        <v>0.50712915963565164</v>
      </c>
      <c r="R165" s="249"/>
    </row>
    <row r="166" spans="1:18">
      <c r="A166" s="388"/>
      <c r="B166" s="388"/>
      <c r="C166" s="172" t="s">
        <v>82</v>
      </c>
      <c r="D166" s="467">
        <v>1812770.6153361131</v>
      </c>
      <c r="E166" s="467">
        <v>-142360.88812822057</v>
      </c>
      <c r="F166" s="471">
        <v>-7.2813970761541447E-2</v>
      </c>
      <c r="G166" s="478">
        <v>1.1759619128156684</v>
      </c>
      <c r="H166" s="478">
        <v>-0.2140083239662609</v>
      </c>
      <c r="I166" s="479">
        <v>2.8677864794625187</v>
      </c>
      <c r="J166" s="479">
        <v>0.19607816710224357</v>
      </c>
      <c r="K166" s="471">
        <v>7.3390559214535536E-2</v>
      </c>
      <c r="L166" s="472">
        <v>5198639.0610278556</v>
      </c>
      <c r="M166" s="472">
        <v>-24902.028535246849</v>
      </c>
      <c r="N166" s="471">
        <v>-4.7672695798262896E-3</v>
      </c>
      <c r="O166" s="467">
        <v>2733200.7610191107</v>
      </c>
      <c r="P166" s="467">
        <v>16257.613613942638</v>
      </c>
      <c r="Q166" s="471">
        <v>5.983788666858769E-3</v>
      </c>
      <c r="R166" s="249"/>
    </row>
    <row r="167" spans="1:18">
      <c r="A167" s="388"/>
      <c r="B167" s="388"/>
      <c r="C167" s="172" t="s">
        <v>114</v>
      </c>
      <c r="D167" s="467">
        <v>875501.09187990869</v>
      </c>
      <c r="E167" s="467">
        <v>-149589.40157194529</v>
      </c>
      <c r="F167" s="468">
        <v>-0.14592799614034382</v>
      </c>
      <c r="G167" s="476">
        <v>0.56794606552490345</v>
      </c>
      <c r="H167" s="476">
        <v>-0.16082602647068278</v>
      </c>
      <c r="I167" s="477">
        <v>2.3160830670014478</v>
      </c>
      <c r="J167" s="477">
        <v>-5.8755002840960024E-2</v>
      </c>
      <c r="K167" s="468">
        <v>-2.4740635408821349E-2</v>
      </c>
      <c r="L167" s="469">
        <v>2027733.2540443353</v>
      </c>
      <c r="M167" s="469">
        <v>-406690.6748386668</v>
      </c>
      <c r="N167" s="468">
        <v>-0.16705828020071695</v>
      </c>
      <c r="O167" s="467">
        <v>370175.66774952412</v>
      </c>
      <c r="P167" s="467">
        <v>-76864.784500902519</v>
      </c>
      <c r="Q167" s="468">
        <v>-0.1719414520855124</v>
      </c>
      <c r="R167" s="249"/>
    </row>
    <row r="168" spans="1:18">
      <c r="A168" s="388"/>
      <c r="B168" s="388"/>
      <c r="C168" s="172" t="s">
        <v>84</v>
      </c>
      <c r="D168" s="467">
        <v>404181.2109363419</v>
      </c>
      <c r="E168" s="467">
        <v>34491.332990195893</v>
      </c>
      <c r="F168" s="471">
        <v>9.3298018279040801E-2</v>
      </c>
      <c r="G168" s="478">
        <v>0.26219627895321224</v>
      </c>
      <c r="H168" s="478">
        <v>-6.2897156020474965E-4</v>
      </c>
      <c r="I168" s="479">
        <v>3.5017007702568641</v>
      </c>
      <c r="J168" s="479">
        <v>-3.3926453981917515E-2</v>
      </c>
      <c r="K168" s="471">
        <v>-9.5955969988385462E-3</v>
      </c>
      <c r="L168" s="472">
        <v>1415321.6576591404</v>
      </c>
      <c r="M168" s="472">
        <v>108236.06066723424</v>
      </c>
      <c r="N168" s="471">
        <v>8.2807171096006243E-2</v>
      </c>
      <c r="O168" s="467">
        <v>928279.49076914787</v>
      </c>
      <c r="P168" s="467">
        <v>25810.889761899365</v>
      </c>
      <c r="Q168" s="471">
        <v>2.8600318873245826E-2</v>
      </c>
      <c r="R168" s="249"/>
    </row>
    <row r="169" spans="1:18">
      <c r="A169" s="388"/>
      <c r="B169" s="388"/>
      <c r="C169" s="172" t="s">
        <v>115</v>
      </c>
      <c r="D169" s="467">
        <v>193651.89063885823</v>
      </c>
      <c r="E169" s="467">
        <v>21906.513614298106</v>
      </c>
      <c r="F169" s="468">
        <v>0.12755227531490065</v>
      </c>
      <c r="G169" s="476">
        <v>0.12562386316804816</v>
      </c>
      <c r="H169" s="476">
        <v>3.5241670882522613E-3</v>
      </c>
      <c r="I169" s="477">
        <v>3.0164933896562194</v>
      </c>
      <c r="J169" s="477">
        <v>0.13342121271748475</v>
      </c>
      <c r="K169" s="468">
        <v>4.6277444520709948E-2</v>
      </c>
      <c r="L169" s="469">
        <v>584149.64800654491</v>
      </c>
      <c r="M169" s="469">
        <v>88995.329989182646</v>
      </c>
      <c r="N169" s="468">
        <v>0.1797325131799862</v>
      </c>
      <c r="O169" s="467">
        <v>357557.65194809437</v>
      </c>
      <c r="P169" s="467">
        <v>75467.213048806298</v>
      </c>
      <c r="Q169" s="468">
        <v>0.2675284328787535</v>
      </c>
      <c r="R169" s="249"/>
    </row>
    <row r="170" spans="1:18">
      <c r="A170" s="388"/>
      <c r="B170" s="388"/>
      <c r="C170" s="172" t="s">
        <v>86</v>
      </c>
      <c r="D170" s="467">
        <v>1003115.2806262532</v>
      </c>
      <c r="E170" s="467">
        <v>-79086.317496238044</v>
      </c>
      <c r="F170" s="471">
        <v>-7.3079098786625982E-2</v>
      </c>
      <c r="G170" s="478">
        <v>0.65073062978856566</v>
      </c>
      <c r="H170" s="478">
        <v>-0.11864371097712301</v>
      </c>
      <c r="I170" s="479">
        <v>2.6823193470559485</v>
      </c>
      <c r="J170" s="479">
        <v>0.33331640506812787</v>
      </c>
      <c r="K170" s="471">
        <v>0.14189697216218133</v>
      </c>
      <c r="L170" s="472">
        <v>2690675.5245512561</v>
      </c>
      <c r="M170" s="472">
        <v>148580.78673760314</v>
      </c>
      <c r="N170" s="471">
        <v>5.8448170529392274E-2</v>
      </c>
      <c r="O170" s="467">
        <v>923176.83723401977</v>
      </c>
      <c r="P170" s="467">
        <v>-58364.465029323939</v>
      </c>
      <c r="Q170" s="471">
        <v>-5.9462057169413926E-2</v>
      </c>
      <c r="R170" s="249"/>
    </row>
    <row r="171" spans="1:18">
      <c r="A171" s="388"/>
      <c r="B171" s="388"/>
      <c r="C171" s="172" t="s">
        <v>116</v>
      </c>
      <c r="D171" s="467">
        <v>570817.81815396959</v>
      </c>
      <c r="E171" s="467">
        <v>171829.95629226102</v>
      </c>
      <c r="F171" s="468">
        <v>0.43066462094984292</v>
      </c>
      <c r="G171" s="476">
        <v>0.37029506525906886</v>
      </c>
      <c r="H171" s="476">
        <v>8.6640870212668086E-2</v>
      </c>
      <c r="I171" s="477">
        <v>3.039954412653727</v>
      </c>
      <c r="J171" s="477">
        <v>0.76448321702676747</v>
      </c>
      <c r="K171" s="468">
        <v>0.33596699377955858</v>
      </c>
      <c r="L171" s="469">
        <v>1735260.1451185325</v>
      </c>
      <c r="M171" s="469">
        <v>827374.75804742635</v>
      </c>
      <c r="N171" s="468">
        <v>0.91132071275713333</v>
      </c>
      <c r="O171" s="467">
        <v>1226252.9851487279</v>
      </c>
      <c r="P171" s="467">
        <v>227433.51346101612</v>
      </c>
      <c r="Q171" s="468">
        <v>0.22770232249950056</v>
      </c>
      <c r="R171" s="249"/>
    </row>
    <row r="172" spans="1:18">
      <c r="A172" s="388"/>
      <c r="B172" s="388" t="s">
        <v>127</v>
      </c>
      <c r="C172" s="172" t="s">
        <v>75</v>
      </c>
      <c r="D172" s="467">
        <v>141250193.2297056</v>
      </c>
      <c r="E172" s="467">
        <v>3910114.245937109</v>
      </c>
      <c r="F172" s="471">
        <v>2.8470307246577491E-2</v>
      </c>
      <c r="G172" s="478">
        <v>7.3059887780940453</v>
      </c>
      <c r="H172" s="478">
        <v>-0.6921007946919806</v>
      </c>
      <c r="I172" s="479">
        <v>2.646669198853898</v>
      </c>
      <c r="J172" s="479">
        <v>0.10287211783380767</v>
      </c>
      <c r="K172" s="471">
        <v>4.0440378912831691E-2</v>
      </c>
      <c r="L172" s="472">
        <v>373842535.75322318</v>
      </c>
      <c r="M172" s="472">
        <v>24477243.727244258</v>
      </c>
      <c r="N172" s="471">
        <v>7.0062036172225492E-2</v>
      </c>
      <c r="O172" s="467">
        <v>133204491.52887344</v>
      </c>
      <c r="P172" s="467">
        <v>1491639.3356362432</v>
      </c>
      <c r="Q172" s="471">
        <v>1.1324933829903286E-2</v>
      </c>
      <c r="R172" s="249"/>
    </row>
    <row r="173" spans="1:18">
      <c r="A173" s="388"/>
      <c r="B173" s="388"/>
      <c r="C173" s="172" t="s">
        <v>111</v>
      </c>
      <c r="D173" s="467">
        <v>405581891.87017685</v>
      </c>
      <c r="E173" s="467">
        <v>-7766262.3111129403</v>
      </c>
      <c r="F173" s="468">
        <v>-1.8788670597780742E-2</v>
      </c>
      <c r="G173" s="476">
        <v>20.978213783982945</v>
      </c>
      <c r="H173" s="476">
        <v>-3.0933870651649791</v>
      </c>
      <c r="I173" s="477">
        <v>2.272771088607199</v>
      </c>
      <c r="J173" s="477">
        <v>9.6774363937984553E-2</v>
      </c>
      <c r="K173" s="468">
        <v>4.4473579781098144E-2</v>
      </c>
      <c r="L173" s="469">
        <v>921794797.9051491</v>
      </c>
      <c r="M173" s="469">
        <v>22350568.258597136</v>
      </c>
      <c r="N173" s="468">
        <v>2.4849309742506296E-2</v>
      </c>
      <c r="O173" s="467">
        <v>221226197.57207102</v>
      </c>
      <c r="P173" s="467">
        <v>13678550.102193505</v>
      </c>
      <c r="Q173" s="468">
        <v>6.5905589723336877E-2</v>
      </c>
      <c r="R173" s="249"/>
    </row>
    <row r="174" spans="1:18">
      <c r="A174" s="388"/>
      <c r="B174" s="388"/>
      <c r="C174" s="172" t="s">
        <v>77</v>
      </c>
      <c r="D174" s="467">
        <v>248163533.67453703</v>
      </c>
      <c r="E174" s="467">
        <v>30233335.316757351</v>
      </c>
      <c r="F174" s="471">
        <v>0.13872944431098427</v>
      </c>
      <c r="G174" s="478">
        <v>12.835946986704949</v>
      </c>
      <c r="H174" s="478">
        <v>0.14463895792081694</v>
      </c>
      <c r="I174" s="479">
        <v>2.603166816697593</v>
      </c>
      <c r="J174" s="479">
        <v>0.11021421958421174</v>
      </c>
      <c r="K174" s="471">
        <v>4.4210314994288326E-2</v>
      </c>
      <c r="L174" s="472">
        <v>646011075.97597051</v>
      </c>
      <c r="M174" s="472">
        <v>102721421.99050927</v>
      </c>
      <c r="N174" s="471">
        <v>0.18907303173724371</v>
      </c>
      <c r="O174" s="467">
        <v>186504712.99812466</v>
      </c>
      <c r="P174" s="467">
        <v>19924399.917144775</v>
      </c>
      <c r="Q174" s="471">
        <v>0.11960837117324244</v>
      </c>
      <c r="R174" s="249"/>
    </row>
    <row r="175" spans="1:18">
      <c r="A175" s="388"/>
      <c r="B175" s="388"/>
      <c r="C175" s="172" t="s">
        <v>112</v>
      </c>
      <c r="D175" s="467">
        <v>41168888.961023629</v>
      </c>
      <c r="E175" s="467">
        <v>-9067176.0823621079</v>
      </c>
      <c r="F175" s="468">
        <v>-0.18049136759679241</v>
      </c>
      <c r="G175" s="476">
        <v>2.1294090569256867</v>
      </c>
      <c r="H175" s="476">
        <v>-0.79612113771465376</v>
      </c>
      <c r="I175" s="477">
        <v>2.3891601230668762</v>
      </c>
      <c r="J175" s="477">
        <v>0.39061684388372031</v>
      </c>
      <c r="K175" s="468">
        <v>0.19545078055220957</v>
      </c>
      <c r="L175" s="469">
        <v>98359067.816645771</v>
      </c>
      <c r="M175" s="469">
        <v>-2039882.3484206647</v>
      </c>
      <c r="N175" s="468">
        <v>-2.0317765724311692E-2</v>
      </c>
      <c r="O175" s="467">
        <v>27615346.113169834</v>
      </c>
      <c r="P175" s="467">
        <v>2185590.2122433633</v>
      </c>
      <c r="Q175" s="468">
        <v>8.5946173481112206E-2</v>
      </c>
      <c r="R175" s="249"/>
    </row>
    <row r="176" spans="1:18">
      <c r="A176" s="388"/>
      <c r="B176" s="388"/>
      <c r="C176" s="172" t="s">
        <v>79</v>
      </c>
      <c r="D176" s="467">
        <v>343784500.37088048</v>
      </c>
      <c r="E176" s="467">
        <v>75313843.005481601</v>
      </c>
      <c r="F176" s="471">
        <v>0.28052914141367996</v>
      </c>
      <c r="G176" s="478">
        <v>17.781821350911269</v>
      </c>
      <c r="H176" s="478">
        <v>2.1472565453458152</v>
      </c>
      <c r="I176" s="479">
        <v>2.3214318809503052</v>
      </c>
      <c r="J176" s="479">
        <v>7.9823160267386672E-2</v>
      </c>
      <c r="K176" s="471">
        <v>3.560976522390942E-2</v>
      </c>
      <c r="L176" s="472">
        <v>798072299.33753395</v>
      </c>
      <c r="M176" s="472">
        <v>196266132.53978002</v>
      </c>
      <c r="N176" s="471">
        <v>0.32612848350179541</v>
      </c>
      <c r="O176" s="467">
        <v>171022629.20232975</v>
      </c>
      <c r="P176" s="467">
        <v>30966452.899091572</v>
      </c>
      <c r="Q176" s="471">
        <v>0.22110023075344809</v>
      </c>
      <c r="R176" s="249"/>
    </row>
    <row r="177" spans="1:18">
      <c r="A177" s="388"/>
      <c r="B177" s="388"/>
      <c r="C177" s="172" t="s">
        <v>80</v>
      </c>
      <c r="D177" s="467">
        <v>49751867.419417232</v>
      </c>
      <c r="E177" s="467">
        <v>4349501.5023820475</v>
      </c>
      <c r="F177" s="468">
        <v>9.5799005504030213E-2</v>
      </c>
      <c r="G177" s="476">
        <v>2.5733528340338019</v>
      </c>
      <c r="H177" s="476">
        <v>-7.0683721848559866E-2</v>
      </c>
      <c r="I177" s="477">
        <v>2.6599682005687439</v>
      </c>
      <c r="J177" s="477">
        <v>0.23491752725775683</v>
      </c>
      <c r="K177" s="468">
        <v>9.6871182875951034E-2</v>
      </c>
      <c r="L177" s="469">
        <v>132338385.25456198</v>
      </c>
      <c r="M177" s="469">
        <v>22235347.217543989</v>
      </c>
      <c r="N177" s="468">
        <v>0.20195035136149644</v>
      </c>
      <c r="O177" s="467">
        <v>70227277.943575278</v>
      </c>
      <c r="P177" s="467">
        <v>8338280.452724874</v>
      </c>
      <c r="Q177" s="468">
        <v>0.13472960931315126</v>
      </c>
      <c r="R177" s="249"/>
    </row>
    <row r="178" spans="1:18">
      <c r="A178" s="388"/>
      <c r="B178" s="388"/>
      <c r="C178" s="172" t="s">
        <v>113</v>
      </c>
      <c r="D178" s="467">
        <v>3549394.6075810832</v>
      </c>
      <c r="E178" s="467">
        <v>715997.98680102034</v>
      </c>
      <c r="F178" s="471">
        <v>0.25269952732699275</v>
      </c>
      <c r="G178" s="478">
        <v>0.18358797661850787</v>
      </c>
      <c r="H178" s="478">
        <v>1.8583266151532996E-2</v>
      </c>
      <c r="I178" s="479">
        <v>3.6181109192564169</v>
      </c>
      <c r="J178" s="479">
        <v>0.31267951940431971</v>
      </c>
      <c r="K178" s="471">
        <v>9.4595676503318349E-2</v>
      </c>
      <c r="L178" s="472">
        <v>12842103.386438962</v>
      </c>
      <c r="M178" s="472">
        <v>3476505.2278777175</v>
      </c>
      <c r="N178" s="471">
        <v>0.37119948656987678</v>
      </c>
      <c r="O178" s="467">
        <v>7172613.2546430826</v>
      </c>
      <c r="P178" s="467">
        <v>1401643.2595741861</v>
      </c>
      <c r="Q178" s="471">
        <v>0.24287827882866209</v>
      </c>
      <c r="R178" s="249"/>
    </row>
    <row r="179" spans="1:18">
      <c r="A179" s="388"/>
      <c r="B179" s="388"/>
      <c r="C179" s="172" t="s">
        <v>82</v>
      </c>
      <c r="D179" s="467">
        <v>23760227.85774973</v>
      </c>
      <c r="E179" s="467">
        <v>-2094906.1226450279</v>
      </c>
      <c r="F179" s="468">
        <v>-8.1024763756147547E-2</v>
      </c>
      <c r="G179" s="476">
        <v>1.2289679335969206</v>
      </c>
      <c r="H179" s="476">
        <v>-0.27672275059163742</v>
      </c>
      <c r="I179" s="477">
        <v>2.7861914506505747</v>
      </c>
      <c r="J179" s="477">
        <v>0.2008638143110022</v>
      </c>
      <c r="K179" s="468">
        <v>7.7693755904529982E-2</v>
      </c>
      <c r="L179" s="469">
        <v>66200543.72277192</v>
      </c>
      <c r="M179" s="469">
        <v>-643448.69800502807</v>
      </c>
      <c r="N179" s="468">
        <v>-9.626126069109937E-3</v>
      </c>
      <c r="O179" s="467">
        <v>34493583.709194548</v>
      </c>
      <c r="P179" s="467">
        <v>-572429.82444710284</v>
      </c>
      <c r="Q179" s="468">
        <v>-1.632434847200195E-2</v>
      </c>
      <c r="R179" s="249"/>
    </row>
    <row r="180" spans="1:18">
      <c r="A180" s="388"/>
      <c r="B180" s="388"/>
      <c r="C180" s="172" t="s">
        <v>114</v>
      </c>
      <c r="D180" s="467">
        <v>12098873.60311335</v>
      </c>
      <c r="E180" s="467">
        <v>-1864524.3194174301</v>
      </c>
      <c r="F180" s="471">
        <v>-0.13352941237955471</v>
      </c>
      <c r="G180" s="478">
        <v>0.62579903609883814</v>
      </c>
      <c r="H180" s="478">
        <v>-0.18736859967960362</v>
      </c>
      <c r="I180" s="479">
        <v>2.4365541606083672</v>
      </c>
      <c r="J180" s="479">
        <v>6.9289450627489035E-2</v>
      </c>
      <c r="K180" s="471">
        <v>2.9269836336997028E-2</v>
      </c>
      <c r="L180" s="472">
        <v>29479560.816340581</v>
      </c>
      <c r="M180" s="472">
        <v>-3575498.3170868419</v>
      </c>
      <c r="N180" s="471">
        <v>-0.10816796008908258</v>
      </c>
      <c r="O180" s="467">
        <v>5842427.0063230973</v>
      </c>
      <c r="P180" s="467">
        <v>-388003.89921200089</v>
      </c>
      <c r="Q180" s="471">
        <v>-6.2275612248151133E-2</v>
      </c>
      <c r="R180" s="249"/>
    </row>
    <row r="181" spans="1:18">
      <c r="A181" s="388"/>
      <c r="B181" s="388"/>
      <c r="C181" s="172" t="s">
        <v>84</v>
      </c>
      <c r="D181" s="467">
        <v>5349474.0324221021</v>
      </c>
      <c r="E181" s="467">
        <v>-43031.513111807406</v>
      </c>
      <c r="F181" s="468">
        <v>-7.9798736873708444E-3</v>
      </c>
      <c r="G181" s="476">
        <v>0.27669482324900629</v>
      </c>
      <c r="H181" s="476">
        <v>-3.7341273817916631E-2</v>
      </c>
      <c r="I181" s="477">
        <v>3.5390315242273607</v>
      </c>
      <c r="J181" s="477">
        <v>8.6348839840004743E-2</v>
      </c>
      <c r="K181" s="468">
        <v>2.5009202331411604E-2</v>
      </c>
      <c r="L181" s="469">
        <v>18931957.238777477</v>
      </c>
      <c r="M181" s="469">
        <v>313346.71624975652</v>
      </c>
      <c r="N181" s="468">
        <v>1.6829758368414251E-2</v>
      </c>
      <c r="O181" s="467">
        <v>12375434.320193604</v>
      </c>
      <c r="P181" s="467">
        <v>372722.80191380531</v>
      </c>
      <c r="Q181" s="468">
        <v>3.1053216712420253E-2</v>
      </c>
      <c r="R181" s="249"/>
    </row>
    <row r="182" spans="1:18">
      <c r="A182" s="388"/>
      <c r="B182" s="388"/>
      <c r="C182" s="172" t="s">
        <v>115</v>
      </c>
      <c r="D182" s="467">
        <v>2344903.7895773915</v>
      </c>
      <c r="E182" s="467">
        <v>-195109.77835704619</v>
      </c>
      <c r="F182" s="471">
        <v>-7.6814463048601456E-2</v>
      </c>
      <c r="G182" s="478">
        <v>0.1212872023792723</v>
      </c>
      <c r="H182" s="478">
        <v>-2.6632153592791821E-2</v>
      </c>
      <c r="I182" s="479">
        <v>3.0204230643904837</v>
      </c>
      <c r="J182" s="479">
        <v>9.9641597599459342E-2</v>
      </c>
      <c r="K182" s="471">
        <v>3.4114704825531708E-2</v>
      </c>
      <c r="L182" s="472">
        <v>7082601.4898162028</v>
      </c>
      <c r="M182" s="472">
        <v>-336223.06480444688</v>
      </c>
      <c r="N182" s="471">
        <v>-4.532026095630444E-2</v>
      </c>
      <c r="O182" s="467">
        <v>4220756.2952710502</v>
      </c>
      <c r="P182" s="467">
        <v>426594.62097032741</v>
      </c>
      <c r="Q182" s="471">
        <v>0.11243448687487738</v>
      </c>
      <c r="R182" s="249"/>
    </row>
    <row r="183" spans="1:18">
      <c r="A183" s="388"/>
      <c r="B183" s="388"/>
      <c r="C183" s="172" t="s">
        <v>86</v>
      </c>
      <c r="D183" s="467">
        <v>13250698.918128744</v>
      </c>
      <c r="E183" s="467">
        <v>-1320437.7765597496</v>
      </c>
      <c r="F183" s="468">
        <v>-9.0620093972564195E-2</v>
      </c>
      <c r="G183" s="476">
        <v>0.68537575336493062</v>
      </c>
      <c r="H183" s="476">
        <v>-0.16318394838972816</v>
      </c>
      <c r="I183" s="477">
        <v>2.5438561696529738</v>
      </c>
      <c r="J183" s="477">
        <v>0.31350011353532325</v>
      </c>
      <c r="K183" s="468">
        <v>0.1405605677512444</v>
      </c>
      <c r="L183" s="469">
        <v>33707872.195095792</v>
      </c>
      <c r="M183" s="469">
        <v>1209049.2235791869</v>
      </c>
      <c r="N183" s="468">
        <v>3.7202861920225566E-2</v>
      </c>
      <c r="O183" s="467">
        <v>12126958.085982256</v>
      </c>
      <c r="P183" s="467">
        <v>-1027297.9590088576</v>
      </c>
      <c r="Q183" s="468">
        <v>-7.8096241664691701E-2</v>
      </c>
      <c r="R183" s="249"/>
    </row>
    <row r="184" spans="1:18">
      <c r="A184" s="388"/>
      <c r="B184" s="388"/>
      <c r="C184" s="172" t="s">
        <v>116</v>
      </c>
      <c r="D184" s="467">
        <v>5623493.1246154439</v>
      </c>
      <c r="E184" s="467">
        <v>614349.32322840393</v>
      </c>
      <c r="F184" s="471">
        <v>0.1226455752893917</v>
      </c>
      <c r="G184" s="478">
        <v>0.29086811651517824</v>
      </c>
      <c r="H184" s="478">
        <v>-8.426579572490267E-4</v>
      </c>
      <c r="I184" s="479">
        <v>2.7070815212954438</v>
      </c>
      <c r="J184" s="479">
        <v>0.43139402798122939</v>
      </c>
      <c r="K184" s="471">
        <v>0.18956646255192336</v>
      </c>
      <c r="L184" s="472">
        <v>15223254.322778445</v>
      </c>
      <c r="M184" s="472">
        <v>3824008.4217495378</v>
      </c>
      <c r="N184" s="471">
        <v>0.33546152569657078</v>
      </c>
      <c r="O184" s="467">
        <v>13957867.845419412</v>
      </c>
      <c r="P184" s="467">
        <v>1616546.131958751</v>
      </c>
      <c r="Q184" s="471">
        <v>0.13098646721084878</v>
      </c>
      <c r="R184" s="249"/>
    </row>
    <row r="185" spans="1:18">
      <c r="A185" s="388"/>
      <c r="B185" s="388" t="s">
        <v>128</v>
      </c>
      <c r="C185" s="172" t="s">
        <v>75</v>
      </c>
      <c r="D185" s="467">
        <v>89102612.015299499</v>
      </c>
      <c r="E185" s="467">
        <v>1645065.915205881</v>
      </c>
      <c r="F185" s="468">
        <v>1.8809879633749752E-2</v>
      </c>
      <c r="G185" s="476">
        <v>7.1449900888682452</v>
      </c>
      <c r="H185" s="476">
        <v>-0.75389467094541285</v>
      </c>
      <c r="I185" s="477">
        <v>2.6584231483256016</v>
      </c>
      <c r="J185" s="477">
        <v>0.11304165327135296</v>
      </c>
      <c r="K185" s="468">
        <v>4.4410495436930077E-2</v>
      </c>
      <c r="L185" s="469">
        <v>236872446.35774705</v>
      </c>
      <c r="M185" s="469">
        <v>14259626.911714882</v>
      </c>
      <c r="N185" s="468">
        <v>6.4055731144323572E-2</v>
      </c>
      <c r="O185" s="467">
        <v>83327710.986356542</v>
      </c>
      <c r="P185" s="467">
        <v>-28772.410202607512</v>
      </c>
      <c r="Q185" s="468">
        <v>-3.451730331008086E-4</v>
      </c>
      <c r="R185" s="249"/>
    </row>
    <row r="186" spans="1:18">
      <c r="A186" s="388"/>
      <c r="B186" s="388"/>
      <c r="C186" s="172" t="s">
        <v>111</v>
      </c>
      <c r="D186" s="467">
        <v>249156037.59901237</v>
      </c>
      <c r="E186" s="467">
        <v>-8818100.6575986147</v>
      </c>
      <c r="F186" s="471">
        <v>-3.4182111110793244E-2</v>
      </c>
      <c r="G186" s="478">
        <v>19.979407774498828</v>
      </c>
      <c r="H186" s="478">
        <v>-3.3199881034633272</v>
      </c>
      <c r="I186" s="479">
        <v>2.3107753502444655</v>
      </c>
      <c r="J186" s="479">
        <v>0.1153717518757742</v>
      </c>
      <c r="K186" s="471">
        <v>5.2551499852465357E-2</v>
      </c>
      <c r="L186" s="472">
        <v>575743630.04838097</v>
      </c>
      <c r="M186" s="472">
        <v>9386278.6337549686</v>
      </c>
      <c r="N186" s="471">
        <v>1.6573067534676255E-2</v>
      </c>
      <c r="O186" s="467">
        <v>139729080.6410225</v>
      </c>
      <c r="P186" s="467">
        <v>8592220.2336060703</v>
      </c>
      <c r="Q186" s="471">
        <v>6.5521015272988328E-2</v>
      </c>
      <c r="R186" s="249"/>
    </row>
    <row r="187" spans="1:18">
      <c r="A187" s="388"/>
      <c r="B187" s="388"/>
      <c r="C187" s="172" t="s">
        <v>77</v>
      </c>
      <c r="D187" s="467">
        <v>161872311.80603868</v>
      </c>
      <c r="E187" s="467">
        <v>18743408.993009299</v>
      </c>
      <c r="F187" s="468">
        <v>0.13095474516068908</v>
      </c>
      <c r="G187" s="476">
        <v>12.980271143092249</v>
      </c>
      <c r="H187" s="476">
        <v>5.3328191539691261E-2</v>
      </c>
      <c r="I187" s="477">
        <v>2.6169546481968879</v>
      </c>
      <c r="J187" s="477">
        <v>0.11832286339515852</v>
      </c>
      <c r="K187" s="468">
        <v>4.735506212434884E-2</v>
      </c>
      <c r="L187" s="469">
        <v>423612498.7951889</v>
      </c>
      <c r="M187" s="469">
        <v>65986072.902756035</v>
      </c>
      <c r="N187" s="468">
        <v>0.18451117737760064</v>
      </c>
      <c r="O187" s="467">
        <v>120668542.98548387</v>
      </c>
      <c r="P187" s="467">
        <v>12273905.09043555</v>
      </c>
      <c r="Q187" s="468">
        <v>0.11323350793716933</v>
      </c>
      <c r="R187" s="249"/>
    </row>
    <row r="188" spans="1:18">
      <c r="A188" s="388"/>
      <c r="B188" s="388"/>
      <c r="C188" s="172" t="s">
        <v>112</v>
      </c>
      <c r="D188" s="467">
        <v>24873502.60319427</v>
      </c>
      <c r="E188" s="467">
        <v>-6773608.564851597</v>
      </c>
      <c r="F188" s="471">
        <v>-0.21403560435212549</v>
      </c>
      <c r="G188" s="478">
        <v>1.9945647557980202</v>
      </c>
      <c r="H188" s="478">
        <v>-0.86370071407134974</v>
      </c>
      <c r="I188" s="479">
        <v>2.4547154776954678</v>
      </c>
      <c r="J188" s="479">
        <v>0.47814035784914255</v>
      </c>
      <c r="K188" s="471">
        <v>0.24190345868884405</v>
      </c>
      <c r="L188" s="472">
        <v>61057371.824559487</v>
      </c>
      <c r="M188" s="472">
        <v>-1495520.7252107486</v>
      </c>
      <c r="N188" s="471">
        <v>-2.3908098638617502E-2</v>
      </c>
      <c r="O188" s="467">
        <v>17140502.138709843</v>
      </c>
      <c r="P188" s="467">
        <v>1200698.502917707</v>
      </c>
      <c r="Q188" s="471">
        <v>7.5327057368610909E-2</v>
      </c>
      <c r="R188" s="249"/>
    </row>
    <row r="189" spans="1:18">
      <c r="A189" s="388"/>
      <c r="B189" s="388"/>
      <c r="C189" s="172" t="s">
        <v>79</v>
      </c>
      <c r="D189" s="467">
        <v>228142277.7023499</v>
      </c>
      <c r="E189" s="467">
        <v>49339576.239472687</v>
      </c>
      <c r="F189" s="468">
        <v>0.27594424377148746</v>
      </c>
      <c r="G189" s="476">
        <v>18.294349359311965</v>
      </c>
      <c r="H189" s="476">
        <v>2.1454634532035115</v>
      </c>
      <c r="I189" s="477">
        <v>2.338274847083663</v>
      </c>
      <c r="J189" s="477">
        <v>9.8662719833028323E-2</v>
      </c>
      <c r="K189" s="468">
        <v>4.4053485258694083E-2</v>
      </c>
      <c r="L189" s="469">
        <v>533459349.50778079</v>
      </c>
      <c r="M189" s="469">
        <v>133010650.92634618</v>
      </c>
      <c r="N189" s="468">
        <v>0.33215403470539023</v>
      </c>
      <c r="O189" s="467">
        <v>112962029.95091172</v>
      </c>
      <c r="P189" s="467">
        <v>20657833.260722503</v>
      </c>
      <c r="Q189" s="468">
        <v>0.22380166884566122</v>
      </c>
      <c r="R189" s="249"/>
    </row>
    <row r="190" spans="1:18">
      <c r="A190" s="388"/>
      <c r="B190" s="388"/>
      <c r="C190" s="172" t="s">
        <v>80</v>
      </c>
      <c r="D190" s="467">
        <v>31699440.998410385</v>
      </c>
      <c r="E190" s="467">
        <v>2910069.0508126244</v>
      </c>
      <c r="F190" s="471">
        <v>0.10108136628022016</v>
      </c>
      <c r="G190" s="478">
        <v>2.5419253895431906</v>
      </c>
      <c r="H190" s="478">
        <v>-5.8238249409439558E-2</v>
      </c>
      <c r="I190" s="479">
        <v>2.707170756198308</v>
      </c>
      <c r="J190" s="479">
        <v>0.26331381754332428</v>
      </c>
      <c r="K190" s="471">
        <v>0.10774518482585289</v>
      </c>
      <c r="L190" s="472">
        <v>85815799.658730298</v>
      </c>
      <c r="M190" s="472">
        <v>15458693.265074372</v>
      </c>
      <c r="N190" s="471">
        <v>0.21971758159838531</v>
      </c>
      <c r="O190" s="467">
        <v>44800768.36040967</v>
      </c>
      <c r="P190" s="467">
        <v>5434408.1577748358</v>
      </c>
      <c r="Q190" s="471">
        <v>0.13804700586494925</v>
      </c>
      <c r="R190" s="249"/>
    </row>
    <row r="191" spans="1:18">
      <c r="A191" s="388"/>
      <c r="B191" s="388"/>
      <c r="C191" s="172" t="s">
        <v>113</v>
      </c>
      <c r="D191" s="467">
        <v>2387678.8802080462</v>
      </c>
      <c r="E191" s="467">
        <v>580820.75489174831</v>
      </c>
      <c r="F191" s="468">
        <v>0.32145343718675934</v>
      </c>
      <c r="G191" s="476">
        <v>0.19146399357582491</v>
      </c>
      <c r="H191" s="476">
        <v>2.8274369059352156E-2</v>
      </c>
      <c r="I191" s="477">
        <v>3.6901655168538685</v>
      </c>
      <c r="J191" s="477">
        <v>0.4009241556834402</v>
      </c>
      <c r="K191" s="468">
        <v>0.12188955192414862</v>
      </c>
      <c r="L191" s="469">
        <v>8810930.2690639906</v>
      </c>
      <c r="M191" s="469">
        <v>2867737.7895067623</v>
      </c>
      <c r="N191" s="468">
        <v>0.48252480453407942</v>
      </c>
      <c r="O191" s="467">
        <v>4780469.5906182565</v>
      </c>
      <c r="P191" s="467">
        <v>1128834.3451609071</v>
      </c>
      <c r="Q191" s="468">
        <v>0.30913118898312258</v>
      </c>
      <c r="R191" s="249"/>
    </row>
    <row r="192" spans="1:18">
      <c r="A192" s="388"/>
      <c r="B192" s="388"/>
      <c r="C192" s="172" t="s">
        <v>82</v>
      </c>
      <c r="D192" s="467">
        <v>14831626.451032773</v>
      </c>
      <c r="E192" s="467">
        <v>-1472374.9785227664</v>
      </c>
      <c r="F192" s="471">
        <v>-9.0307583993072829E-2</v>
      </c>
      <c r="G192" s="478">
        <v>1.1893234283213743</v>
      </c>
      <c r="H192" s="478">
        <v>-0.28320163279234589</v>
      </c>
      <c r="I192" s="479">
        <v>2.8179029307171986</v>
      </c>
      <c r="J192" s="479">
        <v>0.21704022165260151</v>
      </c>
      <c r="K192" s="471">
        <v>8.3449318911054809E-2</v>
      </c>
      <c r="L192" s="472">
        <v>41794083.643667974</v>
      </c>
      <c r="M192" s="472">
        <v>-610385.68299891055</v>
      </c>
      <c r="N192" s="471">
        <v>-1.4394371458742852E-2</v>
      </c>
      <c r="O192" s="467">
        <v>21967202.787556864</v>
      </c>
      <c r="P192" s="467">
        <v>-189494.65348624066</v>
      </c>
      <c r="Q192" s="471">
        <v>-8.5524773712539141E-3</v>
      </c>
      <c r="R192" s="249"/>
    </row>
    <row r="193" spans="1:18">
      <c r="A193" s="388"/>
      <c r="B193" s="388"/>
      <c r="C193" s="172" t="s">
        <v>114</v>
      </c>
      <c r="D193" s="467">
        <v>7402414.4697857928</v>
      </c>
      <c r="E193" s="467">
        <v>-1210446.0625109058</v>
      </c>
      <c r="F193" s="468">
        <v>-0.14053937805818958</v>
      </c>
      <c r="G193" s="476">
        <v>0.59358729024950241</v>
      </c>
      <c r="H193" s="476">
        <v>-0.18429861932195446</v>
      </c>
      <c r="I193" s="477">
        <v>2.4588721563017679</v>
      </c>
      <c r="J193" s="477">
        <v>9.4102989225379741E-2</v>
      </c>
      <c r="K193" s="468">
        <v>3.9793731470933021E-2</v>
      </c>
      <c r="L193" s="469">
        <v>18201590.829161599</v>
      </c>
      <c r="M193" s="469">
        <v>-2165836.1979427636</v>
      </c>
      <c r="N193" s="468">
        <v>-0.10633823285879623</v>
      </c>
      <c r="O193" s="467">
        <v>3815868.0715972185</v>
      </c>
      <c r="P193" s="467">
        <v>36889.472635576501</v>
      </c>
      <c r="Q193" s="468">
        <v>9.7617574880452355E-3</v>
      </c>
      <c r="R193" s="249"/>
    </row>
    <row r="194" spans="1:18">
      <c r="A194" s="388"/>
      <c r="B194" s="388"/>
      <c r="C194" s="172" t="s">
        <v>84</v>
      </c>
      <c r="D194" s="467">
        <v>3488672.1099949903</v>
      </c>
      <c r="E194" s="467">
        <v>199668.65443302412</v>
      </c>
      <c r="F194" s="471">
        <v>6.0707949119168166E-2</v>
      </c>
      <c r="G194" s="478">
        <v>0.27975080736067792</v>
      </c>
      <c r="H194" s="478">
        <v>-1.7301424591723791E-2</v>
      </c>
      <c r="I194" s="479">
        <v>3.5364505027010411</v>
      </c>
      <c r="J194" s="479">
        <v>5.8851739809842041E-2</v>
      </c>
      <c r="K194" s="471">
        <v>1.6923096602701228E-2</v>
      </c>
      <c r="L194" s="472">
        <v>12337516.237150885</v>
      </c>
      <c r="M194" s="472">
        <v>899681.88894371316</v>
      </c>
      <c r="N194" s="471">
        <v>7.8658412209364981E-2</v>
      </c>
      <c r="O194" s="467">
        <v>7961873.7138357237</v>
      </c>
      <c r="P194" s="467">
        <v>485441.28587895911</v>
      </c>
      <c r="Q194" s="471">
        <v>6.4929535651755424E-2</v>
      </c>
      <c r="R194" s="249"/>
    </row>
    <row r="195" spans="1:18">
      <c r="A195" s="388"/>
      <c r="B195" s="388"/>
      <c r="C195" s="172" t="s">
        <v>115</v>
      </c>
      <c r="D195" s="467">
        <v>1487328.6250934389</v>
      </c>
      <c r="E195" s="467">
        <v>9090.2048475390766</v>
      </c>
      <c r="F195" s="468">
        <v>6.1493496062881067E-3</v>
      </c>
      <c r="G195" s="476">
        <v>0.11926640583059384</v>
      </c>
      <c r="H195" s="476">
        <v>-1.4243342038250811E-2</v>
      </c>
      <c r="I195" s="477">
        <v>3.0282249860853665</v>
      </c>
      <c r="J195" s="477">
        <v>0.12380442137940584</v>
      </c>
      <c r="K195" s="468">
        <v>4.2626203272300413E-2</v>
      </c>
      <c r="L195" s="469">
        <v>4503965.7050279463</v>
      </c>
      <c r="M195" s="469">
        <v>210539.6377273025</v>
      </c>
      <c r="N195" s="468">
        <v>4.9037676304898539E-2</v>
      </c>
      <c r="O195" s="467">
        <v>2712950.0866925102</v>
      </c>
      <c r="P195" s="467">
        <v>356333.55805528164</v>
      </c>
      <c r="Q195" s="468">
        <v>0.15120557533445642</v>
      </c>
      <c r="R195" s="249"/>
    </row>
    <row r="196" spans="1:18">
      <c r="A196" s="388"/>
      <c r="B196" s="388"/>
      <c r="C196" s="172" t="s">
        <v>86</v>
      </c>
      <c r="D196" s="467">
        <v>8153929.6538481349</v>
      </c>
      <c r="E196" s="467">
        <v>-1110347.8000520626</v>
      </c>
      <c r="F196" s="471">
        <v>-0.11985260648520557</v>
      </c>
      <c r="G196" s="478">
        <v>0.65385004147880921</v>
      </c>
      <c r="H196" s="478">
        <v>-0.18286975291774576</v>
      </c>
      <c r="I196" s="479">
        <v>2.6022215732809371</v>
      </c>
      <c r="J196" s="479">
        <v>0.34595495980824431</v>
      </c>
      <c r="K196" s="471">
        <v>0.15333070912030819</v>
      </c>
      <c r="L196" s="472">
        <v>21218331.65225878</v>
      </c>
      <c r="M196" s="472">
        <v>315651.7350759618</v>
      </c>
      <c r="N196" s="471">
        <v>1.5101017492808842E-2</v>
      </c>
      <c r="O196" s="467">
        <v>7516859.2789216079</v>
      </c>
      <c r="P196" s="467">
        <v>-824430.63844375312</v>
      </c>
      <c r="Q196" s="471">
        <v>-9.8837307731914167E-2</v>
      </c>
      <c r="R196" s="249"/>
    </row>
    <row r="197" spans="1:18">
      <c r="A197" s="388"/>
      <c r="B197" s="388"/>
      <c r="C197" s="172" t="s">
        <v>116</v>
      </c>
      <c r="D197" s="467">
        <v>3727467.8182440666</v>
      </c>
      <c r="E197" s="467">
        <v>594880.0418381854</v>
      </c>
      <c r="F197" s="468">
        <v>0.18990051813351275</v>
      </c>
      <c r="G197" s="476">
        <v>0.29889943757604087</v>
      </c>
      <c r="H197" s="476">
        <v>1.5974167554035468E-2</v>
      </c>
      <c r="I197" s="477">
        <v>2.8333192156582321</v>
      </c>
      <c r="J197" s="477">
        <v>0.54619307483327662</v>
      </c>
      <c r="K197" s="468">
        <v>0.23881195928977814</v>
      </c>
      <c r="L197" s="469">
        <v>10561106.19517858</v>
      </c>
      <c r="M197" s="469">
        <v>3396482.8033319674</v>
      </c>
      <c r="N197" s="468">
        <v>0.47406299222889886</v>
      </c>
      <c r="O197" s="467">
        <v>9056825.4465354234</v>
      </c>
      <c r="P197" s="467">
        <v>1291723.0914400518</v>
      </c>
      <c r="Q197" s="468">
        <v>0.16634978296099831</v>
      </c>
      <c r="R197" s="249"/>
    </row>
    <row r="198" spans="1:18">
      <c r="D198" s="261"/>
      <c r="E198" s="261"/>
      <c r="F198" s="261"/>
      <c r="G198" s="261"/>
      <c r="H198" s="261"/>
      <c r="I198" s="261"/>
      <c r="J198" s="261"/>
      <c r="K198" s="261"/>
      <c r="L198" s="261"/>
      <c r="M198" s="261"/>
      <c r="N198" s="261"/>
      <c r="O198" s="261"/>
      <c r="P198" s="261"/>
      <c r="Q198" s="261"/>
      <c r="R198" s="249"/>
    </row>
    <row r="199" spans="1:18">
      <c r="D199" s="261"/>
      <c r="E199" s="261"/>
      <c r="F199" s="261"/>
      <c r="G199" s="261"/>
      <c r="H199" s="261"/>
      <c r="I199" s="261"/>
      <c r="J199" s="261"/>
      <c r="K199" s="261"/>
      <c r="L199" s="261"/>
      <c r="M199" s="261"/>
      <c r="N199" s="261"/>
      <c r="O199" s="261"/>
      <c r="P199" s="261"/>
      <c r="Q199" s="261"/>
      <c r="R199" s="249"/>
    </row>
    <row r="200" spans="1:18">
      <c r="R200" s="249"/>
    </row>
    <row r="201" spans="1:18">
      <c r="R201" s="249"/>
    </row>
    <row r="202" spans="1:18">
      <c r="R202" s="249"/>
    </row>
    <row r="203" spans="1:18">
      <c r="R203" s="249"/>
    </row>
    <row r="204" spans="1:18">
      <c r="R204" s="249"/>
    </row>
    <row r="205" spans="1:18">
      <c r="R205" s="249"/>
    </row>
    <row r="206" spans="1:18">
      <c r="R206" s="249"/>
    </row>
    <row r="207" spans="1:18">
      <c r="R207" s="249"/>
    </row>
    <row r="208" spans="1:18">
      <c r="R208" s="249"/>
    </row>
    <row r="209" spans="18:18">
      <c r="R209" s="249"/>
    </row>
    <row r="210" spans="18:18">
      <c r="R210" s="249"/>
    </row>
    <row r="211" spans="18:18">
      <c r="R211" s="249"/>
    </row>
    <row r="212" spans="18:18">
      <c r="R212" s="249"/>
    </row>
    <row r="213" spans="18:18">
      <c r="R213" s="249"/>
    </row>
    <row r="214" spans="18:18">
      <c r="R214" s="249"/>
    </row>
    <row r="215" spans="18:18">
      <c r="R215" s="249"/>
    </row>
    <row r="216" spans="18:18">
      <c r="R216" s="249"/>
    </row>
    <row r="217" spans="18:18">
      <c r="R217" s="249"/>
    </row>
    <row r="218" spans="18:18">
      <c r="R218" s="249"/>
    </row>
    <row r="219" spans="18:18">
      <c r="R219" s="249"/>
    </row>
    <row r="220" spans="18:18">
      <c r="R220" s="249"/>
    </row>
    <row r="221" spans="18:18">
      <c r="R221" s="249"/>
    </row>
    <row r="222" spans="18:18">
      <c r="R222" s="249"/>
    </row>
    <row r="223" spans="18:18">
      <c r="R223" s="249"/>
    </row>
    <row r="224" spans="18:18">
      <c r="R224" s="249"/>
    </row>
    <row r="225" spans="18:18">
      <c r="R225" s="249"/>
    </row>
    <row r="226" spans="18:18">
      <c r="R226" s="249"/>
    </row>
    <row r="227" spans="18:18">
      <c r="R227" s="249"/>
    </row>
    <row r="228" spans="18:18">
      <c r="R228" s="249"/>
    </row>
    <row r="229" spans="18:18">
      <c r="R229" s="249"/>
    </row>
    <row r="230" spans="18:18">
      <c r="R230" s="249"/>
    </row>
    <row r="231" spans="18:18">
      <c r="R231" s="249"/>
    </row>
    <row r="232" spans="18:18">
      <c r="R232" s="249"/>
    </row>
    <row r="233" spans="18:18">
      <c r="R233" s="249"/>
    </row>
    <row r="234" spans="18:18">
      <c r="R234" s="249"/>
    </row>
    <row r="235" spans="18:18">
      <c r="R235" s="249"/>
    </row>
    <row r="236" spans="18:18">
      <c r="R236" s="265"/>
    </row>
    <row r="237" spans="18:18">
      <c r="R237" s="249"/>
    </row>
  </sheetData>
  <mergeCells count="28">
    <mergeCell ref="A159:A197"/>
    <mergeCell ref="B159:B171"/>
    <mergeCell ref="B172:B184"/>
    <mergeCell ref="B185:B197"/>
    <mergeCell ref="A120:A158"/>
    <mergeCell ref="B120:B132"/>
    <mergeCell ref="B133:B145"/>
    <mergeCell ref="B146:B158"/>
    <mergeCell ref="A42:A80"/>
    <mergeCell ref="B42:B54"/>
    <mergeCell ref="B55:B67"/>
    <mergeCell ref="B68:B80"/>
    <mergeCell ref="A81:A119"/>
    <mergeCell ref="B81:B93"/>
    <mergeCell ref="B94:B106"/>
    <mergeCell ref="B107:B119"/>
    <mergeCell ref="L1:N1"/>
    <mergeCell ref="O1:Q1"/>
    <mergeCell ref="A3:A41"/>
    <mergeCell ref="B3:B15"/>
    <mergeCell ref="B16:B28"/>
    <mergeCell ref="B29:B41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CFF66"/>
  </sheetPr>
  <dimension ref="A1:R74"/>
  <sheetViews>
    <sheetView zoomScale="90" zoomScaleNormal="90" workbookViewId="0">
      <selection activeCell="C4" sqref="C4:H219"/>
    </sheetView>
  </sheetViews>
  <sheetFormatPr defaultColWidth="9.21875" defaultRowHeight="14.4"/>
  <cols>
    <col min="1" max="1" width="31.21875" bestFit="1" customWidth="1"/>
    <col min="2" max="2" width="12.77734375" customWidth="1"/>
    <col min="3" max="3" width="20.21875" bestFit="1" customWidth="1"/>
    <col min="4" max="4" width="13.5546875" bestFit="1" customWidth="1"/>
    <col min="5" max="5" width="11.5546875" bestFit="1" customWidth="1"/>
    <col min="6" max="6" width="9.21875" bestFit="1" customWidth="1"/>
    <col min="7" max="7" width="7.77734375" bestFit="1" customWidth="1"/>
    <col min="8" max="8" width="7.5546875" bestFit="1" customWidth="1"/>
    <col min="9" max="9" width="7.77734375" bestFit="1" customWidth="1"/>
    <col min="10" max="10" width="7.5546875" bestFit="1" customWidth="1"/>
    <col min="11" max="11" width="9.21875" bestFit="1" customWidth="1"/>
    <col min="12" max="12" width="14.77734375" bestFit="1" customWidth="1"/>
    <col min="13" max="13" width="12.77734375" bestFit="1" customWidth="1"/>
    <col min="14" max="14" width="9.21875" bestFit="1" customWidth="1"/>
    <col min="15" max="15" width="13.5546875" bestFit="1" customWidth="1"/>
    <col min="16" max="16" width="11.77734375" bestFit="1" customWidth="1"/>
    <col min="17" max="17" width="9.21875" bestFit="1" customWidth="1"/>
  </cols>
  <sheetData>
    <row r="1" spans="1:18">
      <c r="A1" s="386" t="s">
        <v>0</v>
      </c>
      <c r="B1" s="386" t="s">
        <v>1</v>
      </c>
      <c r="C1" s="386" t="s">
        <v>117</v>
      </c>
      <c r="D1" s="386" t="s">
        <v>3</v>
      </c>
      <c r="E1" s="386"/>
      <c r="F1" s="386"/>
      <c r="G1" s="386" t="s">
        <v>4</v>
      </c>
      <c r="H1" s="386"/>
      <c r="I1" s="386" t="s">
        <v>5</v>
      </c>
      <c r="J1" s="386"/>
      <c r="K1" s="386"/>
      <c r="L1" s="386" t="s">
        <v>6</v>
      </c>
      <c r="M1" s="386"/>
      <c r="N1" s="386"/>
      <c r="O1" s="386" t="s">
        <v>7</v>
      </c>
      <c r="P1" s="386"/>
      <c r="Q1" s="386"/>
    </row>
    <row r="2" spans="1:18" ht="28.8">
      <c r="A2" s="387"/>
      <c r="B2" s="387"/>
      <c r="C2" s="387"/>
      <c r="D2" s="171" t="s">
        <v>8</v>
      </c>
      <c r="E2" s="171" t="s">
        <v>9</v>
      </c>
      <c r="F2" s="171" t="s">
        <v>10</v>
      </c>
      <c r="G2" s="171" t="s">
        <v>8</v>
      </c>
      <c r="H2" s="171" t="s">
        <v>9</v>
      </c>
      <c r="I2" s="171" t="s">
        <v>8</v>
      </c>
      <c r="J2" s="171" t="s">
        <v>9</v>
      </c>
      <c r="K2" s="171" t="s">
        <v>10</v>
      </c>
      <c r="L2" s="171" t="s">
        <v>8</v>
      </c>
      <c r="M2" s="171" t="s">
        <v>9</v>
      </c>
      <c r="N2" s="171" t="s">
        <v>10</v>
      </c>
      <c r="O2" s="171" t="s">
        <v>8</v>
      </c>
      <c r="P2" s="171" t="s">
        <v>9</v>
      </c>
      <c r="Q2" s="171" t="s">
        <v>10</v>
      </c>
    </row>
    <row r="3" spans="1:18">
      <c r="A3" s="388" t="s">
        <v>286</v>
      </c>
      <c r="B3" s="388" t="s">
        <v>126</v>
      </c>
      <c r="C3" s="172" t="s">
        <v>89</v>
      </c>
      <c r="D3" s="467">
        <v>85027881.699976057</v>
      </c>
      <c r="E3" s="467">
        <v>13027443.671217203</v>
      </c>
      <c r="F3" s="468">
        <v>0.18093561689185422</v>
      </c>
      <c r="G3" s="476">
        <v>24.862463645042261</v>
      </c>
      <c r="H3" s="476">
        <v>2.3817952952372892</v>
      </c>
      <c r="I3" s="477">
        <v>3.2634403422178799</v>
      </c>
      <c r="J3" s="477">
        <v>0.21337383988103475</v>
      </c>
      <c r="K3" s="468">
        <v>6.9957110678588758E-2</v>
      </c>
      <c r="L3" s="469">
        <v>277483419.35303128</v>
      </c>
      <c r="M3" s="469">
        <v>57877295.167934</v>
      </c>
      <c r="N3" s="468">
        <v>0.26355046054704523</v>
      </c>
      <c r="O3" s="467">
        <v>85818526.01540266</v>
      </c>
      <c r="P3" s="467">
        <v>14740419.356380373</v>
      </c>
      <c r="Q3" s="468">
        <v>0.20738339904147265</v>
      </c>
      <c r="R3" s="254"/>
    </row>
    <row r="4" spans="1:18">
      <c r="A4" s="388"/>
      <c r="B4" s="388"/>
      <c r="C4" s="172" t="s">
        <v>90</v>
      </c>
      <c r="D4" s="467">
        <v>7466247.6051453445</v>
      </c>
      <c r="E4" s="467">
        <v>470647.81430470012</v>
      </c>
      <c r="F4" s="471">
        <v>6.7277692889310278E-2</v>
      </c>
      <c r="G4" s="478">
        <v>2.1831581116275447</v>
      </c>
      <c r="H4" s="478">
        <v>-1.0752501616924093E-3</v>
      </c>
      <c r="I4" s="479">
        <v>3.9043714008664425</v>
      </c>
      <c r="J4" s="479">
        <v>0.28907220668977773</v>
      </c>
      <c r="K4" s="471">
        <v>7.9958031455709164E-2</v>
      </c>
      <c r="L4" s="472">
        <v>29151003.621317051</v>
      </c>
      <c r="M4" s="472">
        <v>3859817.3347084261</v>
      </c>
      <c r="N4" s="471">
        <v>0.15261511622933055</v>
      </c>
      <c r="O4" s="467">
        <v>11109183.529821523</v>
      </c>
      <c r="P4" s="467">
        <v>346243.31857870892</v>
      </c>
      <c r="Q4" s="471">
        <v>3.2169956515881053E-2</v>
      </c>
      <c r="R4" s="254"/>
    </row>
    <row r="5" spans="1:18">
      <c r="A5" s="388"/>
      <c r="B5" s="388"/>
      <c r="C5" s="172" t="s">
        <v>53</v>
      </c>
      <c r="D5" s="467">
        <v>124511464.04050593</v>
      </c>
      <c r="E5" s="467">
        <v>-748981.43850785494</v>
      </c>
      <c r="F5" s="468">
        <v>-5.9793930609430869E-3</v>
      </c>
      <c r="G5" s="476">
        <v>36.407607554204624</v>
      </c>
      <c r="H5" s="476">
        <v>-2.7024119020350383</v>
      </c>
      <c r="I5" s="477">
        <v>2.7527190892606925</v>
      </c>
      <c r="J5" s="477">
        <v>0.11670719400214313</v>
      </c>
      <c r="K5" s="468">
        <v>4.4274153015798921E-2</v>
      </c>
      <c r="L5" s="469">
        <v>342745083.89609694</v>
      </c>
      <c r="M5" s="469">
        <v>12557059.608031631</v>
      </c>
      <c r="N5" s="468">
        <v>3.8030027391534042E-2</v>
      </c>
      <c r="O5" s="467">
        <v>137916608.68370518</v>
      </c>
      <c r="P5" s="467">
        <v>-2425258.5435813963</v>
      </c>
      <c r="Q5" s="468">
        <v>-1.7281076499100868E-2</v>
      </c>
      <c r="R5" s="254"/>
    </row>
    <row r="6" spans="1:18">
      <c r="A6" s="388"/>
      <c r="B6" s="388"/>
      <c r="C6" s="172" t="s">
        <v>15</v>
      </c>
      <c r="D6" s="467">
        <v>124876353.75091177</v>
      </c>
      <c r="E6" s="467">
        <v>9006945.1700330526</v>
      </c>
      <c r="F6" s="471">
        <v>7.7733590602959354E-2</v>
      </c>
      <c r="G6" s="478">
        <v>36.514302640310923</v>
      </c>
      <c r="H6" s="478">
        <v>0.33644292848045865</v>
      </c>
      <c r="I6" s="479">
        <v>2.9189211136120323</v>
      </c>
      <c r="J6" s="479">
        <v>0.15001643395713593</v>
      </c>
      <c r="K6" s="471">
        <v>5.4178980973744927E-2</v>
      </c>
      <c r="L6" s="472">
        <v>364504225.55442148</v>
      </c>
      <c r="M6" s="472">
        <v>43672877.905981183</v>
      </c>
      <c r="N6" s="471">
        <v>0.1361240983030029</v>
      </c>
      <c r="O6" s="467">
        <v>118688966.58803527</v>
      </c>
      <c r="P6" s="467">
        <v>1780164.8825860023</v>
      </c>
      <c r="Q6" s="471">
        <v>1.5226953459595904E-2</v>
      </c>
      <c r="R6" s="254"/>
    </row>
    <row r="7" spans="1:18">
      <c r="A7" s="388"/>
      <c r="B7" s="388" t="s">
        <v>127</v>
      </c>
      <c r="C7" s="172" t="s">
        <v>89</v>
      </c>
      <c r="D7" s="467">
        <v>1006716473.7089427</v>
      </c>
      <c r="E7" s="467">
        <v>143436639.57653034</v>
      </c>
      <c r="F7" s="468">
        <v>0.16615312197195331</v>
      </c>
      <c r="G7" s="476">
        <v>23.485011201073053</v>
      </c>
      <c r="H7" s="476">
        <v>1.3675937369407052</v>
      </c>
      <c r="I7" s="477">
        <v>3.1634627025256994</v>
      </c>
      <c r="J7" s="477">
        <v>0.10353481522385177</v>
      </c>
      <c r="K7" s="468">
        <v>3.3835704316269248E-2</v>
      </c>
      <c r="L7" s="469">
        <v>3184710016.5964341</v>
      </c>
      <c r="M7" s="469">
        <v>543135977.58935213</v>
      </c>
      <c r="N7" s="468">
        <v>0.20561073419449061</v>
      </c>
      <c r="O7" s="467">
        <v>1016431590.3939182</v>
      </c>
      <c r="P7" s="467">
        <v>154576141.21593904</v>
      </c>
      <c r="Q7" s="468">
        <v>0.17935274571086224</v>
      </c>
      <c r="R7" s="254"/>
    </row>
    <row r="8" spans="1:18">
      <c r="A8" s="388"/>
      <c r="B8" s="388"/>
      <c r="C8" s="172" t="s">
        <v>90</v>
      </c>
      <c r="D8" s="467">
        <v>94175518.637052</v>
      </c>
      <c r="E8" s="467">
        <v>15072281.23183614</v>
      </c>
      <c r="F8" s="471">
        <v>0.19053937267607096</v>
      </c>
      <c r="G8" s="478">
        <v>2.1969573040854704</v>
      </c>
      <c r="H8" s="478">
        <v>0.17031512471171251</v>
      </c>
      <c r="I8" s="479">
        <v>3.7130120267570517</v>
      </c>
      <c r="J8" s="479">
        <v>0.15790946542752593</v>
      </c>
      <c r="K8" s="471">
        <v>4.4417696171463322E-2</v>
      </c>
      <c r="L8" s="472">
        <v>349674833.32545692</v>
      </c>
      <c r="M8" s="472">
        <v>68454711.416716456</v>
      </c>
      <c r="N8" s="471">
        <v>0.24342038881176109</v>
      </c>
      <c r="O8" s="467">
        <v>148204693.13979098</v>
      </c>
      <c r="P8" s="467">
        <v>32616805.549866274</v>
      </c>
      <c r="Q8" s="471">
        <v>0.28218186377436089</v>
      </c>
      <c r="R8" s="254"/>
    </row>
    <row r="9" spans="1:18">
      <c r="A9" s="388"/>
      <c r="B9" s="388"/>
      <c r="C9" s="172" t="s">
        <v>53</v>
      </c>
      <c r="D9" s="467">
        <v>1626553006.0559011</v>
      </c>
      <c r="E9" s="467">
        <v>73567052.975722075</v>
      </c>
      <c r="F9" s="468">
        <v>4.737135762870863E-2</v>
      </c>
      <c r="G9" s="476">
        <v>37.944760579537295</v>
      </c>
      <c r="H9" s="476">
        <v>-1.84307794298212</v>
      </c>
      <c r="I9" s="477">
        <v>2.7044860776574438</v>
      </c>
      <c r="J9" s="477">
        <v>6.6125836491275791E-2</v>
      </c>
      <c r="K9" s="468">
        <v>2.5063232631965318E-2</v>
      </c>
      <c r="L9" s="469">
        <v>4398989959.4500484</v>
      </c>
      <c r="M9" s="469">
        <v>301653565.75375652</v>
      </c>
      <c r="N9" s="468">
        <v>7.3621869617014432E-2</v>
      </c>
      <c r="O9" s="467">
        <v>1801917771.2701094</v>
      </c>
      <c r="P9" s="467">
        <v>63562989.109498501</v>
      </c>
      <c r="Q9" s="468">
        <v>3.6565026749312765E-2</v>
      </c>
      <c r="R9" s="254"/>
    </row>
    <row r="10" spans="1:18">
      <c r="A10" s="388"/>
      <c r="B10" s="388"/>
      <c r="C10" s="172" t="s">
        <v>15</v>
      </c>
      <c r="D10" s="467">
        <v>1557713385.0759683</v>
      </c>
      <c r="E10" s="467">
        <v>152091627.78656006</v>
      </c>
      <c r="F10" s="471">
        <v>0.10820238588213985</v>
      </c>
      <c r="G10" s="478">
        <v>36.338847383505936</v>
      </c>
      <c r="H10" s="478">
        <v>0.32651166865512238</v>
      </c>
      <c r="I10" s="479">
        <v>2.8027648766816937</v>
      </c>
      <c r="J10" s="479">
        <v>7.5868100003046113E-2</v>
      </c>
      <c r="K10" s="471">
        <v>2.7822138575943178E-2</v>
      </c>
      <c r="L10" s="472">
        <v>4365904363.6278696</v>
      </c>
      <c r="M10" s="472">
        <v>532918924.44600582</v>
      </c>
      <c r="N10" s="471">
        <v>0.13903494623234347</v>
      </c>
      <c r="O10" s="467">
        <v>1508106567.327841</v>
      </c>
      <c r="P10" s="467">
        <v>73306592.560423613</v>
      </c>
      <c r="Q10" s="471">
        <v>5.1091855206023884E-2</v>
      </c>
      <c r="R10" s="254"/>
    </row>
    <row r="11" spans="1:18">
      <c r="A11" s="388"/>
      <c r="B11" s="388" t="s">
        <v>128</v>
      </c>
      <c r="C11" s="172" t="s">
        <v>89</v>
      </c>
      <c r="D11" s="467">
        <v>655629529.98447537</v>
      </c>
      <c r="E11" s="467">
        <v>99470528.442720413</v>
      </c>
      <c r="F11" s="468">
        <v>0.17885268091853843</v>
      </c>
      <c r="G11" s="476">
        <v>23.746594637886261</v>
      </c>
      <c r="H11" s="476">
        <v>1.5821229368022607</v>
      </c>
      <c r="I11" s="477">
        <v>3.2032538434786515</v>
      </c>
      <c r="J11" s="477">
        <v>0.15163542740658897</v>
      </c>
      <c r="K11" s="468">
        <v>4.9690166571274279E-2</v>
      </c>
      <c r="L11" s="469">
        <v>2100147811.8208725</v>
      </c>
      <c r="M11" s="469">
        <v>402962760.45180249</v>
      </c>
      <c r="N11" s="468">
        <v>0.23743006699637384</v>
      </c>
      <c r="O11" s="467">
        <v>664685415.72425616</v>
      </c>
      <c r="P11" s="467">
        <v>111349933.20248437</v>
      </c>
      <c r="Q11" s="468">
        <v>0.20123403743244161</v>
      </c>
      <c r="R11" s="254"/>
    </row>
    <row r="12" spans="1:18">
      <c r="A12" s="388"/>
      <c r="B12" s="388"/>
      <c r="C12" s="172" t="s">
        <v>90</v>
      </c>
      <c r="D12" s="467">
        <v>59963140.189603455</v>
      </c>
      <c r="E12" s="467">
        <v>7436441.5418008566</v>
      </c>
      <c r="F12" s="471">
        <v>0.14157450845451056</v>
      </c>
      <c r="G12" s="478">
        <v>2.1718368654489622</v>
      </c>
      <c r="H12" s="478">
        <v>7.8502904291847031E-2</v>
      </c>
      <c r="I12" s="479">
        <v>3.7522041544318494</v>
      </c>
      <c r="J12" s="479">
        <v>0.14283951255091232</v>
      </c>
      <c r="K12" s="471">
        <v>3.9574697134638855E-2</v>
      </c>
      <c r="L12" s="472">
        <v>224993943.73220947</v>
      </c>
      <c r="M12" s="472">
        <v>35405934.878095537</v>
      </c>
      <c r="N12" s="471">
        <v>0.18675197388322196</v>
      </c>
      <c r="O12" s="467">
        <v>93978992.848619848</v>
      </c>
      <c r="P12" s="467">
        <v>14415785.351337358</v>
      </c>
      <c r="Q12" s="471">
        <v>0.18118657863095494</v>
      </c>
      <c r="R12" s="254"/>
    </row>
    <row r="13" spans="1:18">
      <c r="A13" s="388"/>
      <c r="B13" s="388"/>
      <c r="C13" s="172" t="s">
        <v>53</v>
      </c>
      <c r="D13" s="467">
        <v>1025709254.4159529</v>
      </c>
      <c r="E13" s="467">
        <v>43187575.120771766</v>
      </c>
      <c r="F13" s="468">
        <v>4.3955849556167229E-2</v>
      </c>
      <c r="G13" s="476">
        <v>37.150709001043523</v>
      </c>
      <c r="H13" s="476">
        <v>-2.0054925457628769</v>
      </c>
      <c r="I13" s="477">
        <v>2.7174416827790404</v>
      </c>
      <c r="J13" s="477">
        <v>8.1270173836489601E-2</v>
      </c>
      <c r="K13" s="468">
        <v>3.0828864343917274E-2</v>
      </c>
      <c r="L13" s="469">
        <v>2787305082.3621221</v>
      </c>
      <c r="M13" s="469">
        <v>197209424.48577547</v>
      </c>
      <c r="N13" s="468">
        <v>7.6139822823173275E-2</v>
      </c>
      <c r="O13" s="467">
        <v>1134487457.0241575</v>
      </c>
      <c r="P13" s="467">
        <v>35971443.579313993</v>
      </c>
      <c r="Q13" s="468">
        <v>3.2745488585560902E-2</v>
      </c>
      <c r="R13" s="254"/>
    </row>
    <row r="14" spans="1:18">
      <c r="A14" s="388"/>
      <c r="B14" s="388"/>
      <c r="C14" s="172" t="s">
        <v>15</v>
      </c>
      <c r="D14" s="467">
        <v>1018807525.2194176</v>
      </c>
      <c r="E14" s="467">
        <v>101999782.51790833</v>
      </c>
      <c r="F14" s="471">
        <v>0.11125536769285012</v>
      </c>
      <c r="G14" s="478">
        <v>36.900731600644136</v>
      </c>
      <c r="H14" s="478">
        <v>0.36341185555198052</v>
      </c>
      <c r="I14" s="479">
        <v>2.8142271360839857</v>
      </c>
      <c r="J14" s="479">
        <v>8.6927888222309235E-2</v>
      </c>
      <c r="K14" s="471">
        <v>3.187324907248977E-2</v>
      </c>
      <c r="L14" s="472">
        <v>2867155783.9190545</v>
      </c>
      <c r="M14" s="472">
        <v>366746716.81546688</v>
      </c>
      <c r="N14" s="471">
        <v>0.14667468681046547</v>
      </c>
      <c r="O14" s="467">
        <v>973881617.87526357</v>
      </c>
      <c r="P14" s="467">
        <v>43508499.732368946</v>
      </c>
      <c r="Q14" s="471">
        <v>4.6764570991921696E-2</v>
      </c>
      <c r="R14" s="254"/>
    </row>
    <row r="15" spans="1:18">
      <c r="A15" s="388" t="s">
        <v>286</v>
      </c>
      <c r="B15" s="388" t="s">
        <v>126</v>
      </c>
      <c r="C15" s="172" t="s">
        <v>89</v>
      </c>
      <c r="D15" s="467">
        <v>84618066.936883673</v>
      </c>
      <c r="E15" s="467">
        <v>12719423.77645357</v>
      </c>
      <c r="F15" s="468">
        <v>0.17690770252885368</v>
      </c>
      <c r="G15" s="476">
        <v>24.826692871715885</v>
      </c>
      <c r="H15" s="476">
        <v>2.3166683884546941</v>
      </c>
      <c r="I15" s="477">
        <v>3.2519228071348354</v>
      </c>
      <c r="J15" s="477">
        <v>0.20368928017532317</v>
      </c>
      <c r="K15" s="468">
        <v>6.6822071988196674E-2</v>
      </c>
      <c r="L15" s="469">
        <v>275171421.76771414</v>
      </c>
      <c r="M15" s="469">
        <v>56007567.143192887</v>
      </c>
      <c r="N15" s="468">
        <v>0.25555111375069989</v>
      </c>
      <c r="O15" s="467">
        <v>85203676.723022088</v>
      </c>
      <c r="P15" s="467">
        <v>14262085.64966245</v>
      </c>
      <c r="Q15" s="468">
        <v>0.20103983338792389</v>
      </c>
      <c r="R15" s="254"/>
    </row>
    <row r="16" spans="1:18">
      <c r="A16" s="388"/>
      <c r="B16" s="388"/>
      <c r="C16" s="172" t="s">
        <v>90</v>
      </c>
      <c r="D16" s="467">
        <v>7465377.4734704066</v>
      </c>
      <c r="E16" s="467">
        <v>483451.78379864804</v>
      </c>
      <c r="F16" s="471">
        <v>6.9243329890177702E-2</v>
      </c>
      <c r="G16" s="478">
        <v>2.190319873928591</v>
      </c>
      <c r="H16" s="478">
        <v>4.4188428877518504E-3</v>
      </c>
      <c r="I16" s="479">
        <v>3.9043232951439366</v>
      </c>
      <c r="J16" s="479">
        <v>0.29743254930518015</v>
      </c>
      <c r="K16" s="471">
        <v>8.246231179813969E-2</v>
      </c>
      <c r="L16" s="472">
        <v>29147247.176713295</v>
      </c>
      <c r="M16" s="472">
        <v>3964204.0185023509</v>
      </c>
      <c r="N16" s="471">
        <v>0.15741560674766267</v>
      </c>
      <c r="O16" s="467">
        <v>11107993.938023575</v>
      </c>
      <c r="P16" s="467">
        <v>386016.75131498277</v>
      </c>
      <c r="Q16" s="471">
        <v>3.6002385063223709E-2</v>
      </c>
      <c r="R16" s="254"/>
    </row>
    <row r="17" spans="1:18">
      <c r="A17" s="388"/>
      <c r="B17" s="388"/>
      <c r="C17" s="172" t="s">
        <v>53</v>
      </c>
      <c r="D17" s="467">
        <v>123991516.08670983</v>
      </c>
      <c r="E17" s="467">
        <v>-721588.79950627685</v>
      </c>
      <c r="F17" s="468">
        <v>-5.785990174526E-3</v>
      </c>
      <c r="G17" s="476">
        <v>36.378747471024802</v>
      </c>
      <c r="H17" s="476">
        <v>-2.6664266932250555</v>
      </c>
      <c r="I17" s="477">
        <v>2.7347080804302308</v>
      </c>
      <c r="J17" s="477">
        <v>0.11434063423287988</v>
      </c>
      <c r="K17" s="468">
        <v>4.3635343737310497E-2</v>
      </c>
      <c r="L17" s="469">
        <v>339080600.94712031</v>
      </c>
      <c r="M17" s="469">
        <v>12286440.789083838</v>
      </c>
      <c r="N17" s="468">
        <v>3.7596879892658301E-2</v>
      </c>
      <c r="O17" s="467">
        <v>136691120.0951415</v>
      </c>
      <c r="P17" s="467">
        <v>-2370507.4893638194</v>
      </c>
      <c r="Q17" s="468">
        <v>-1.7046452932699234E-2</v>
      </c>
      <c r="R17" s="254"/>
    </row>
    <row r="18" spans="1:18">
      <c r="A18" s="388"/>
      <c r="B18" s="388"/>
      <c r="C18" s="172" t="s">
        <v>15</v>
      </c>
      <c r="D18" s="467">
        <v>124649034.43514118</v>
      </c>
      <c r="E18" s="467">
        <v>8986721.3798180372</v>
      </c>
      <c r="F18" s="471">
        <v>7.7697922014749468E-2</v>
      </c>
      <c r="G18" s="478">
        <v>36.571661427641175</v>
      </c>
      <c r="H18" s="478">
        <v>0.36010882773297936</v>
      </c>
      <c r="I18" s="479">
        <v>2.9111353880269641</v>
      </c>
      <c r="J18" s="479">
        <v>0.14903313448058109</v>
      </c>
      <c r="K18" s="471">
        <v>5.3956414643676197E-2</v>
      </c>
      <c r="L18" s="472">
        <v>362870215.22753114</v>
      </c>
      <c r="M18" s="472">
        <v>43399079.687035859</v>
      </c>
      <c r="N18" s="471">
        <v>0.13584663795560559</v>
      </c>
      <c r="O18" s="467">
        <v>117989632.59637491</v>
      </c>
      <c r="P18" s="467">
        <v>1675913.5109654963</v>
      </c>
      <c r="Q18" s="471">
        <v>1.4408562671225991E-2</v>
      </c>
      <c r="R18" s="254"/>
    </row>
    <row r="19" spans="1:18">
      <c r="A19" s="388"/>
      <c r="B19" s="388" t="s">
        <v>127</v>
      </c>
      <c r="C19" s="172" t="s">
        <v>89</v>
      </c>
      <c r="D19" s="467">
        <v>1004323205.5533022</v>
      </c>
      <c r="E19" s="467">
        <v>142401526.17388701</v>
      </c>
      <c r="F19" s="468">
        <v>0.16521399749037097</v>
      </c>
      <c r="G19" s="476">
        <v>23.492175779075009</v>
      </c>
      <c r="H19" s="476">
        <v>1.3505040399898718</v>
      </c>
      <c r="I19" s="477">
        <v>3.1583814250840745</v>
      </c>
      <c r="J19" s="477">
        <v>0.10059392231074149</v>
      </c>
      <c r="K19" s="468">
        <v>3.2897617057923559E-2</v>
      </c>
      <c r="L19" s="469">
        <v>3172035757.2004442</v>
      </c>
      <c r="M19" s="469">
        <v>536462417.62466478</v>
      </c>
      <c r="N19" s="468">
        <v>0.20354676137034133</v>
      </c>
      <c r="O19" s="467">
        <v>1012822641.8046693</v>
      </c>
      <c r="P19" s="467">
        <v>153003281.91628504</v>
      </c>
      <c r="Q19" s="468">
        <v>0.17794817034143876</v>
      </c>
      <c r="R19" s="254"/>
    </row>
    <row r="20" spans="1:18">
      <c r="A20" s="388"/>
      <c r="B20" s="388"/>
      <c r="C20" s="172" t="s">
        <v>90</v>
      </c>
      <c r="D20" s="467">
        <v>94058431.804852188</v>
      </c>
      <c r="E20" s="467">
        <v>15115504.867640957</v>
      </c>
      <c r="F20" s="471">
        <v>0.19147383374400803</v>
      </c>
      <c r="G20" s="478">
        <v>2.2001256181732778</v>
      </c>
      <c r="H20" s="478">
        <v>0.17218222588637833</v>
      </c>
      <c r="I20" s="479">
        <v>3.7079991382724753</v>
      </c>
      <c r="J20" s="479">
        <v>0.16110911136647132</v>
      </c>
      <c r="K20" s="471">
        <v>4.5422640720273133E-2</v>
      </c>
      <c r="L20" s="472">
        <v>348768584.07965231</v>
      </c>
      <c r="M20" s="472">
        <v>68766703.831288457</v>
      </c>
      <c r="N20" s="471">
        <v>0.2455937216217686</v>
      </c>
      <c r="O20" s="467">
        <v>147860000.81740203</v>
      </c>
      <c r="P20" s="467">
        <v>32743870.001684204</v>
      </c>
      <c r="Q20" s="471">
        <v>0.28444206532707222</v>
      </c>
      <c r="R20" s="254"/>
    </row>
    <row r="21" spans="1:18">
      <c r="A21" s="388"/>
      <c r="B21" s="388"/>
      <c r="C21" s="172" t="s">
        <v>53</v>
      </c>
      <c r="D21" s="467">
        <v>1620178720.3213279</v>
      </c>
      <c r="E21" s="467">
        <v>73486444.980679035</v>
      </c>
      <c r="F21" s="468">
        <v>4.7512001031035166E-2</v>
      </c>
      <c r="G21" s="476">
        <v>37.897683814182678</v>
      </c>
      <c r="H21" s="476">
        <v>-1.8348736342258078</v>
      </c>
      <c r="I21" s="477">
        <v>2.6896668204496241</v>
      </c>
      <c r="J21" s="477">
        <v>6.523551243552328E-2</v>
      </c>
      <c r="K21" s="468">
        <v>2.4857008920872382E-2</v>
      </c>
      <c r="L21" s="469">
        <v>4357740947.2468071</v>
      </c>
      <c r="M21" s="469">
        <v>298553315.97924185</v>
      </c>
      <c r="N21" s="468">
        <v>7.3550016185384468E-2</v>
      </c>
      <c r="O21" s="467">
        <v>1786930895.4856875</v>
      </c>
      <c r="P21" s="467">
        <v>63394811.391272545</v>
      </c>
      <c r="Q21" s="468">
        <v>3.6781830085432544E-2</v>
      </c>
      <c r="R21" s="254"/>
    </row>
    <row r="22" spans="1:18">
      <c r="A22" s="388"/>
      <c r="B22" s="388"/>
      <c r="C22" s="172" t="s">
        <v>15</v>
      </c>
      <c r="D22" s="467">
        <v>1555103188.4652395</v>
      </c>
      <c r="E22" s="467">
        <v>152078799.02254438</v>
      </c>
      <c r="F22" s="471">
        <v>0.10839355336007568</v>
      </c>
      <c r="G22" s="478">
        <v>36.37549870004127</v>
      </c>
      <c r="H22" s="478">
        <v>0.3335865215036975</v>
      </c>
      <c r="I22" s="479">
        <v>2.7962418235894857</v>
      </c>
      <c r="J22" s="479">
        <v>7.6377501824095084E-2</v>
      </c>
      <c r="K22" s="471">
        <v>2.8081364652234014E-2</v>
      </c>
      <c r="L22" s="472">
        <v>4348444575.5838652</v>
      </c>
      <c r="M22" s="472">
        <v>532408596.17200804</v>
      </c>
      <c r="N22" s="471">
        <v>0.13951875691016546</v>
      </c>
      <c r="O22" s="467">
        <v>1500439219.2830074</v>
      </c>
      <c r="P22" s="467">
        <v>73167645.87811923</v>
      </c>
      <c r="Q22" s="471">
        <v>5.1263997154774865E-2</v>
      </c>
      <c r="R22" s="254"/>
    </row>
    <row r="23" spans="1:18">
      <c r="A23" s="388"/>
      <c r="B23" s="388" t="s">
        <v>128</v>
      </c>
      <c r="C23" s="172" t="s">
        <v>89</v>
      </c>
      <c r="D23" s="467">
        <v>653767662.94249952</v>
      </c>
      <c r="E23" s="467">
        <v>98395057.490246296</v>
      </c>
      <c r="F23" s="468">
        <v>0.1771694471860398</v>
      </c>
      <c r="G23" s="476">
        <v>23.74352091014638</v>
      </c>
      <c r="H23" s="476">
        <v>1.5536720937825876</v>
      </c>
      <c r="I23" s="477">
        <v>3.1967451840076175</v>
      </c>
      <c r="J23" s="477">
        <v>0.14699761525734978</v>
      </c>
      <c r="K23" s="468">
        <v>4.8199928664124418E-2</v>
      </c>
      <c r="L23" s="469">
        <v>2089928627.9713507</v>
      </c>
      <c r="M23" s="469">
        <v>396182374.74283981</v>
      </c>
      <c r="N23" s="468">
        <v>0.23390893056599374</v>
      </c>
      <c r="O23" s="467">
        <v>661811437.68639994</v>
      </c>
      <c r="P23" s="467">
        <v>109621686.06931376</v>
      </c>
      <c r="Q23" s="468">
        <v>0.19852176855562234</v>
      </c>
      <c r="R23" s="254"/>
    </row>
    <row r="24" spans="1:18">
      <c r="A24" s="388"/>
      <c r="B24" s="388"/>
      <c r="C24" s="172" t="s">
        <v>90</v>
      </c>
      <c r="D24" s="467">
        <v>59906763.693174042</v>
      </c>
      <c r="E24" s="467">
        <v>7482199.6684776172</v>
      </c>
      <c r="F24" s="471">
        <v>0.14272316437296198</v>
      </c>
      <c r="G24" s="478">
        <v>2.175692645925773</v>
      </c>
      <c r="H24" s="478">
        <v>8.1075197114986786E-2</v>
      </c>
      <c r="I24" s="479">
        <v>3.7485528689809753</v>
      </c>
      <c r="J24" s="479">
        <v>0.14727865954752417</v>
      </c>
      <c r="K24" s="471">
        <v>4.0896263650718759E-2</v>
      </c>
      <c r="L24" s="472">
        <v>224563670.91341287</v>
      </c>
      <c r="M24" s="472">
        <v>35768440.550480902</v>
      </c>
      <c r="N24" s="471">
        <v>0.18945627218294214</v>
      </c>
      <c r="O24" s="467">
        <v>93816455.632605851</v>
      </c>
      <c r="P24" s="467">
        <v>14554225.18383117</v>
      </c>
      <c r="Q24" s="471">
        <v>0.1836211913470846</v>
      </c>
      <c r="R24" s="254"/>
    </row>
    <row r="25" spans="1:18">
      <c r="A25" s="388"/>
      <c r="B25" s="388"/>
      <c r="C25" s="172" t="s">
        <v>53</v>
      </c>
      <c r="D25" s="467">
        <v>1021795401.9258232</v>
      </c>
      <c r="E25" s="467">
        <v>43220933.184927702</v>
      </c>
      <c r="F25" s="468">
        <v>4.4167239761056583E-2</v>
      </c>
      <c r="G25" s="476">
        <v>37.109544975538235</v>
      </c>
      <c r="H25" s="476">
        <v>-1.9892857981392282</v>
      </c>
      <c r="I25" s="477">
        <v>2.702418766333182</v>
      </c>
      <c r="J25" s="477">
        <v>8.0237830484606754E-2</v>
      </c>
      <c r="K25" s="468">
        <v>3.0599654427981203E-2</v>
      </c>
      <c r="L25" s="469">
        <v>2761319069.5173011</v>
      </c>
      <c r="M25" s="469">
        <v>195319753.27677727</v>
      </c>
      <c r="N25" s="468">
        <v>7.6118396462763901E-2</v>
      </c>
      <c r="O25" s="467">
        <v>1125205256.2745705</v>
      </c>
      <c r="P25" s="467">
        <v>35929269.736747742</v>
      </c>
      <c r="Q25" s="468">
        <v>3.2984542192053712E-2</v>
      </c>
      <c r="R25" s="254"/>
    </row>
    <row r="26" spans="1:18">
      <c r="A26" s="388"/>
      <c r="B26" s="388"/>
      <c r="C26" s="172" t="s">
        <v>15</v>
      </c>
      <c r="D26" s="467">
        <v>1017155460.7007035</v>
      </c>
      <c r="E26" s="467">
        <v>101925575.69961584</v>
      </c>
      <c r="F26" s="471">
        <v>0.11136609213705331</v>
      </c>
      <c r="G26" s="478">
        <v>36.941031682903613</v>
      </c>
      <c r="H26" s="478">
        <v>0.37312649454056412</v>
      </c>
      <c r="I26" s="479">
        <v>2.807726996069674</v>
      </c>
      <c r="J26" s="479">
        <v>8.7073083186398392E-2</v>
      </c>
      <c r="K26" s="471">
        <v>3.2004468769098487E-2</v>
      </c>
      <c r="L26" s="472">
        <v>2855894846.2090516</v>
      </c>
      <c r="M26" s="472">
        <v>365871078.39313221</v>
      </c>
      <c r="N26" s="471">
        <v>0.14693477352388873</v>
      </c>
      <c r="O26" s="467">
        <v>968968698.56203151</v>
      </c>
      <c r="P26" s="467">
        <v>43162307.381880522</v>
      </c>
      <c r="Q26" s="471">
        <v>4.6621310668270861E-2</v>
      </c>
      <c r="R26" s="254"/>
    </row>
    <row r="27" spans="1:18">
      <c r="A27" s="388" t="s">
        <v>61</v>
      </c>
      <c r="B27" s="388" t="s">
        <v>126</v>
      </c>
      <c r="C27" s="172" t="s">
        <v>89</v>
      </c>
      <c r="D27" s="467">
        <v>48568169.259652153</v>
      </c>
      <c r="E27" s="467">
        <v>5822330.5061169192</v>
      </c>
      <c r="F27" s="468">
        <v>0.13620812401617435</v>
      </c>
      <c r="G27" s="476">
        <v>26.016402437827992</v>
      </c>
      <c r="H27" s="476">
        <v>2.1022804915454465</v>
      </c>
      <c r="I27" s="477">
        <v>3.5635302424851263</v>
      </c>
      <c r="J27" s="477">
        <v>0.27252475282699029</v>
      </c>
      <c r="K27" s="468">
        <v>8.2808963304190561E-2</v>
      </c>
      <c r="L27" s="469">
        <v>173074139.9789069</v>
      </c>
      <c r="M27" s="469">
        <v>32397349.980980963</v>
      </c>
      <c r="N27" s="468">
        <v>0.23029634086375309</v>
      </c>
      <c r="O27" s="467">
        <v>58151841.637603045</v>
      </c>
      <c r="P27" s="467">
        <v>8134609.0553826466</v>
      </c>
      <c r="Q27" s="468">
        <v>0.16263612829859467</v>
      </c>
      <c r="R27" s="254"/>
    </row>
    <row r="28" spans="1:18">
      <c r="A28" s="388"/>
      <c r="B28" s="388"/>
      <c r="C28" s="172" t="s">
        <v>90</v>
      </c>
      <c r="D28" s="467">
        <v>5233344.3260179432</v>
      </c>
      <c r="E28" s="467">
        <v>83031.522728116252</v>
      </c>
      <c r="F28" s="471">
        <v>1.6121646567773287E-2</v>
      </c>
      <c r="G28" s="478">
        <v>2.8033338327725472</v>
      </c>
      <c r="H28" s="478">
        <v>-7.8004141422356899E-2</v>
      </c>
      <c r="I28" s="479">
        <v>4.0924109404792306</v>
      </c>
      <c r="J28" s="479">
        <v>0.34057444190488706</v>
      </c>
      <c r="K28" s="471">
        <v>9.0775395472137865E-2</v>
      </c>
      <c r="L28" s="472">
        <v>21416995.575090736</v>
      </c>
      <c r="M28" s="472">
        <v>2093864.0206332207</v>
      </c>
      <c r="N28" s="471">
        <v>0.10836049088276285</v>
      </c>
      <c r="O28" s="467">
        <v>8633865.7121574972</v>
      </c>
      <c r="P28" s="467">
        <v>-25029.773984331638</v>
      </c>
      <c r="Q28" s="471">
        <v>-2.8906428105513757E-3</v>
      </c>
      <c r="R28" s="254"/>
    </row>
    <row r="29" spans="1:18">
      <c r="A29" s="388"/>
      <c r="B29" s="388"/>
      <c r="C29" s="172" t="s">
        <v>53</v>
      </c>
      <c r="D29" s="467">
        <v>66708645.856639646</v>
      </c>
      <c r="E29" s="467">
        <v>-1090958.1176704392</v>
      </c>
      <c r="F29" s="468">
        <v>-1.6090921682725662E-2</v>
      </c>
      <c r="G29" s="476">
        <v>35.733670903067377</v>
      </c>
      <c r="H29" s="476">
        <v>-2.196757990838023</v>
      </c>
      <c r="I29" s="477">
        <v>2.9841804617618286</v>
      </c>
      <c r="J29" s="477">
        <v>9.5487526150384916E-2</v>
      </c>
      <c r="K29" s="468">
        <v>3.3055616598506088E-2</v>
      </c>
      <c r="L29" s="469">
        <v>199070637.59597319</v>
      </c>
      <c r="M29" s="469">
        <v>3218400.5581300855</v>
      </c>
      <c r="N29" s="468">
        <v>1.6432799577919641E-2</v>
      </c>
      <c r="O29" s="467">
        <v>96375056.087378249</v>
      </c>
      <c r="P29" s="467">
        <v>-1290777.9834664166</v>
      </c>
      <c r="Q29" s="468">
        <v>-1.3216269494305597E-2</v>
      </c>
      <c r="R29" s="254"/>
    </row>
    <row r="30" spans="1:18">
      <c r="A30" s="388"/>
      <c r="B30" s="388"/>
      <c r="C30" s="172" t="s">
        <v>15</v>
      </c>
      <c r="D30" s="467">
        <v>66122131.746714726</v>
      </c>
      <c r="E30" s="467">
        <v>3135631.1939115971</v>
      </c>
      <c r="F30" s="471">
        <v>4.9782590974123422E-2</v>
      </c>
      <c r="G30" s="478">
        <v>35.419494203556745</v>
      </c>
      <c r="H30" s="478">
        <v>0.18175179138444264</v>
      </c>
      <c r="I30" s="479">
        <v>3.2166691485111341</v>
      </c>
      <c r="J30" s="479">
        <v>0.16688628023473084</v>
      </c>
      <c r="K30" s="471">
        <v>5.472070879886845E-2</v>
      </c>
      <c r="L30" s="472">
        <v>212693021.22344589</v>
      </c>
      <c r="M30" s="472">
        <v>20597870.904824704</v>
      </c>
      <c r="N30" s="471">
        <v>0.10722743843694008</v>
      </c>
      <c r="O30" s="467">
        <v>74765337.368226081</v>
      </c>
      <c r="P30" s="467">
        <v>-1286533.626293838</v>
      </c>
      <c r="Q30" s="471">
        <v>-1.6916528278266053E-2</v>
      </c>
      <c r="R30" s="254"/>
    </row>
    <row r="31" spans="1:18">
      <c r="A31" s="388"/>
      <c r="B31" s="388" t="s">
        <v>127</v>
      </c>
      <c r="C31" s="172" t="s">
        <v>89</v>
      </c>
      <c r="D31" s="467">
        <v>580255838.63714874</v>
      </c>
      <c r="E31" s="467">
        <v>64112855.868955255</v>
      </c>
      <c r="F31" s="468">
        <v>0.12421530081665214</v>
      </c>
      <c r="G31" s="476">
        <v>24.778292245026226</v>
      </c>
      <c r="H31" s="476">
        <v>1.0540908042383634</v>
      </c>
      <c r="I31" s="477">
        <v>3.4304965524205264</v>
      </c>
      <c r="J31" s="477">
        <v>0.13246887669603913</v>
      </c>
      <c r="K31" s="468">
        <v>4.0166090075923727E-2</v>
      </c>
      <c r="L31" s="469">
        <v>1990565653.96662</v>
      </c>
      <c r="M31" s="469">
        <v>288311812.16613078</v>
      </c>
      <c r="N31" s="468">
        <v>0.16937063385398549</v>
      </c>
      <c r="O31" s="467">
        <v>693007884.48731983</v>
      </c>
      <c r="P31" s="467">
        <v>85438928.483742476</v>
      </c>
      <c r="Q31" s="468">
        <v>0.14062424954318997</v>
      </c>
      <c r="R31" s="254"/>
    </row>
    <row r="32" spans="1:18">
      <c r="A32" s="388"/>
      <c r="B32" s="388"/>
      <c r="C32" s="172" t="s">
        <v>90</v>
      </c>
      <c r="D32" s="467">
        <v>67518764.735426784</v>
      </c>
      <c r="E32" s="467">
        <v>10055069.918927997</v>
      </c>
      <c r="F32" s="471">
        <v>0.17498126340530784</v>
      </c>
      <c r="G32" s="478">
        <v>2.8832104276054555</v>
      </c>
      <c r="H32" s="478">
        <v>0.24192629341653582</v>
      </c>
      <c r="I32" s="479">
        <v>3.8733748235411802</v>
      </c>
      <c r="J32" s="479">
        <v>0.16704051568251765</v>
      </c>
      <c r="K32" s="471">
        <v>4.5068928436470548E-2</v>
      </c>
      <c r="L32" s="472">
        <v>261525483.44280219</v>
      </c>
      <c r="M32" s="472">
        <v>48545819.888092756</v>
      </c>
      <c r="N32" s="471">
        <v>0.22793640987991554</v>
      </c>
      <c r="O32" s="467">
        <v>117246351.47288291</v>
      </c>
      <c r="P32" s="467">
        <v>25566653.283929244</v>
      </c>
      <c r="Q32" s="471">
        <v>0.27886930028102697</v>
      </c>
      <c r="R32" s="254"/>
    </row>
    <row r="33" spans="1:18">
      <c r="A33" s="388"/>
      <c r="B33" s="388"/>
      <c r="C33" s="172" t="s">
        <v>53</v>
      </c>
      <c r="D33" s="467">
        <v>874641043.82795644</v>
      </c>
      <c r="E33" s="467">
        <v>32402085.424232602</v>
      </c>
      <c r="F33" s="468">
        <v>3.8471368607364748E-2</v>
      </c>
      <c r="G33" s="476">
        <v>37.349234510703667</v>
      </c>
      <c r="H33" s="476">
        <v>-1.3637721125467337</v>
      </c>
      <c r="I33" s="477">
        <v>2.9505197096187605</v>
      </c>
      <c r="J33" s="477">
        <v>4.0692714712794231E-2</v>
      </c>
      <c r="K33" s="468">
        <v>1.3984582170703676E-2</v>
      </c>
      <c r="L33" s="469">
        <v>2580645638.6559114</v>
      </c>
      <c r="M33" s="469">
        <v>129875981.3312726</v>
      </c>
      <c r="N33" s="468">
        <v>5.2993956793577483E-2</v>
      </c>
      <c r="O33" s="467">
        <v>1255270929.6765997</v>
      </c>
      <c r="P33" s="467">
        <v>50708305.434105158</v>
      </c>
      <c r="Q33" s="468">
        <v>4.209686106273948E-2</v>
      </c>
      <c r="R33" s="254"/>
    </row>
    <row r="34" spans="1:18">
      <c r="A34" s="388"/>
      <c r="B34" s="388"/>
      <c r="C34" s="172" t="s">
        <v>15</v>
      </c>
      <c r="D34" s="467">
        <v>818676102.0196135</v>
      </c>
      <c r="E34" s="467">
        <v>60083790.26395452</v>
      </c>
      <c r="F34" s="471">
        <v>7.9204322707804323E-2</v>
      </c>
      <c r="G34" s="478">
        <v>34.959399559865439</v>
      </c>
      <c r="H34" s="478">
        <v>9.1160687368969207E-2</v>
      </c>
      <c r="I34" s="479">
        <v>3.1076937027187066</v>
      </c>
      <c r="J34" s="479">
        <v>9.2119612020830299E-2</v>
      </c>
      <c r="K34" s="471">
        <v>3.0547951816203463E-2</v>
      </c>
      <c r="L34" s="472">
        <v>2544194566.8126502</v>
      </c>
      <c r="M34" s="472">
        <v>256603246.07967901</v>
      </c>
      <c r="N34" s="471">
        <v>0.11217180435772081</v>
      </c>
      <c r="O34" s="467">
        <v>936379679.58473992</v>
      </c>
      <c r="P34" s="467">
        <v>20821263.763819098</v>
      </c>
      <c r="Q34" s="471">
        <v>2.2741600540201516E-2</v>
      </c>
      <c r="R34" s="254"/>
    </row>
    <row r="35" spans="1:18">
      <c r="A35" s="388"/>
      <c r="B35" s="388" t="s">
        <v>128</v>
      </c>
      <c r="C35" s="172" t="s">
        <v>89</v>
      </c>
      <c r="D35" s="467">
        <v>376443221.58368248</v>
      </c>
      <c r="E35" s="467">
        <v>44354516.779923022</v>
      </c>
      <c r="F35" s="468">
        <v>0.13356225652460343</v>
      </c>
      <c r="G35" s="476">
        <v>24.989709904580774</v>
      </c>
      <c r="H35" s="476">
        <v>1.1944559244160651</v>
      </c>
      <c r="I35" s="477">
        <v>3.4722638927314402</v>
      </c>
      <c r="J35" s="477">
        <v>0.18701765031805806</v>
      </c>
      <c r="K35" s="468">
        <v>5.6926524381524776E-2</v>
      </c>
      <c r="L35" s="469">
        <v>1307110205.9685214</v>
      </c>
      <c r="M35" s="469">
        <v>216117036.36404371</v>
      </c>
      <c r="N35" s="468">
        <v>0.19809201595862744</v>
      </c>
      <c r="O35" s="467">
        <v>450356073.40733218</v>
      </c>
      <c r="P35" s="467">
        <v>60041576.971747398</v>
      </c>
      <c r="Q35" s="468">
        <v>0.15382871381938618</v>
      </c>
      <c r="R35" s="254"/>
    </row>
    <row r="36" spans="1:18">
      <c r="A36" s="388"/>
      <c r="B36" s="388"/>
      <c r="C36" s="172" t="s">
        <v>90</v>
      </c>
      <c r="D36" s="467">
        <v>42829615.676623315</v>
      </c>
      <c r="E36" s="467">
        <v>4499640.1427669227</v>
      </c>
      <c r="F36" s="471">
        <v>0.11739219971044454</v>
      </c>
      <c r="G36" s="478">
        <v>2.8431901803963719</v>
      </c>
      <c r="H36" s="478">
        <v>9.672066882240582E-2</v>
      </c>
      <c r="I36" s="479">
        <v>3.9195744096120211</v>
      </c>
      <c r="J36" s="479">
        <v>0.15896688527339986</v>
      </c>
      <c r="K36" s="471">
        <v>4.2271596874857979E-2</v>
      </c>
      <c r="L36" s="472">
        <v>167873865.57961059</v>
      </c>
      <c r="M36" s="472">
        <v>23729871.179274976</v>
      </c>
      <c r="N36" s="471">
        <v>0.16462615232771519</v>
      </c>
      <c r="O36" s="467">
        <v>73981139.137284905</v>
      </c>
      <c r="P36" s="467">
        <v>10479678.098673679</v>
      </c>
      <c r="Q36" s="471">
        <v>0.16503050366513061</v>
      </c>
      <c r="R36" s="254"/>
    </row>
    <row r="37" spans="1:18">
      <c r="A37" s="388"/>
      <c r="B37" s="388"/>
      <c r="C37" s="172" t="s">
        <v>53</v>
      </c>
      <c r="D37" s="467">
        <v>552962769.92102647</v>
      </c>
      <c r="E37" s="467">
        <v>19642592.915476084</v>
      </c>
      <c r="F37" s="468">
        <v>3.6830770262179034E-2</v>
      </c>
      <c r="G37" s="476">
        <v>36.707738155641351</v>
      </c>
      <c r="H37" s="476">
        <v>-1.5064163188164201</v>
      </c>
      <c r="I37" s="477">
        <v>2.9487406177048547</v>
      </c>
      <c r="J37" s="477">
        <v>4.9400578313273158E-2</v>
      </c>
      <c r="K37" s="468">
        <v>1.703855968672089E-2</v>
      </c>
      <c r="L37" s="469">
        <v>1630543779.744715</v>
      </c>
      <c r="M37" s="469">
        <v>84267236.73711729</v>
      </c>
      <c r="N37" s="468">
        <v>5.4496873226319929E-2</v>
      </c>
      <c r="O37" s="467">
        <v>793669507.15720677</v>
      </c>
      <c r="P37" s="467">
        <v>31034843.204874516</v>
      </c>
      <c r="Q37" s="468">
        <v>4.0694246762974728E-2</v>
      </c>
      <c r="R37" s="254"/>
    </row>
    <row r="38" spans="1:18">
      <c r="A38" s="388"/>
      <c r="B38" s="388"/>
      <c r="C38" s="172" t="s">
        <v>15</v>
      </c>
      <c r="D38" s="467">
        <v>533767997.03454727</v>
      </c>
      <c r="E38" s="467">
        <v>42480367.848126173</v>
      </c>
      <c r="F38" s="471">
        <v>8.6467407938755209E-2</v>
      </c>
      <c r="G38" s="478">
        <v>35.433517294127455</v>
      </c>
      <c r="H38" s="478">
        <v>0.23113388059941542</v>
      </c>
      <c r="I38" s="479">
        <v>3.1228015626917269</v>
      </c>
      <c r="J38" s="479">
        <v>9.8418516640541576E-2</v>
      </c>
      <c r="K38" s="471">
        <v>3.2541683755648164E-2</v>
      </c>
      <c r="L38" s="472">
        <v>1666851535.2543173</v>
      </c>
      <c r="M38" s="472">
        <v>181009558.80822372</v>
      </c>
      <c r="N38" s="471">
        <v>0.1218228867387169</v>
      </c>
      <c r="O38" s="467">
        <v>599386731.14105058</v>
      </c>
      <c r="P38" s="467">
        <v>9903267.4619479179</v>
      </c>
      <c r="Q38" s="471">
        <v>1.6799907159633174E-2</v>
      </c>
      <c r="R38" s="254"/>
    </row>
    <row r="39" spans="1:18">
      <c r="A39" s="388" t="s">
        <v>62</v>
      </c>
      <c r="B39" s="388" t="s">
        <v>126</v>
      </c>
      <c r="C39" s="172" t="s">
        <v>89</v>
      </c>
      <c r="D39" s="467">
        <v>409814.7630923902</v>
      </c>
      <c r="E39" s="467">
        <v>308019.89476368064</v>
      </c>
      <c r="F39" s="468">
        <v>3.0258882379909586</v>
      </c>
      <c r="G39" s="476">
        <v>35.391337890725467</v>
      </c>
      <c r="H39" s="476">
        <v>23.689501707631862</v>
      </c>
      <c r="I39" s="477">
        <v>5.6415673458689133</v>
      </c>
      <c r="J39" s="477">
        <v>1.2968536305586769</v>
      </c>
      <c r="K39" s="468">
        <v>0.29849000775096513</v>
      </c>
      <c r="L39" s="469">
        <v>2311997.5853170333</v>
      </c>
      <c r="M39" s="469">
        <v>1869728.0247410894</v>
      </c>
      <c r="N39" s="468">
        <v>4.2275756493534002</v>
      </c>
      <c r="O39" s="467">
        <v>614849.29238057137</v>
      </c>
      <c r="P39" s="467">
        <v>478333.70671793271</v>
      </c>
      <c r="Q39" s="468">
        <v>3.5038761647333447</v>
      </c>
      <c r="R39" s="254"/>
    </row>
    <row r="40" spans="1:18">
      <c r="A40" s="388"/>
      <c r="B40" s="388"/>
      <c r="C40" s="172" t="s">
        <v>90</v>
      </c>
      <c r="D40" s="467">
        <v>870.13167493692629</v>
      </c>
      <c r="E40" s="467">
        <v>-12803.969493947478</v>
      </c>
      <c r="F40" s="471">
        <v>-0.93636644455162266</v>
      </c>
      <c r="G40" s="478">
        <v>7.5144008685146077E-2</v>
      </c>
      <c r="H40" s="478">
        <v>-1.4967632441700085</v>
      </c>
      <c r="I40" s="479">
        <v>4.3170990230017603</v>
      </c>
      <c r="J40" s="479">
        <v>-3.5915106224939244</v>
      </c>
      <c r="K40" s="471">
        <v>-0.45412667756834529</v>
      </c>
      <c r="L40" s="472">
        <v>3756.4446037530897</v>
      </c>
      <c r="M40" s="472">
        <v>-104386.68379396993</v>
      </c>
      <c r="N40" s="471">
        <v>-0.96526413966925539</v>
      </c>
      <c r="O40" s="467">
        <v>1189.5917979478836</v>
      </c>
      <c r="P40" s="467">
        <v>-39773.432736274015</v>
      </c>
      <c r="Q40" s="471">
        <v>-0.97095937588900305</v>
      </c>
      <c r="R40" s="254"/>
    </row>
    <row r="41" spans="1:18">
      <c r="A41" s="388"/>
      <c r="B41" s="388"/>
      <c r="C41" s="172" t="s">
        <v>53</v>
      </c>
      <c r="D41" s="467">
        <v>519947.95379609376</v>
      </c>
      <c r="E41" s="467">
        <v>-27392.639001619129</v>
      </c>
      <c r="F41" s="468">
        <v>-5.004678871267812E-2</v>
      </c>
      <c r="G41" s="476">
        <v>44.902369010655498</v>
      </c>
      <c r="H41" s="476">
        <v>-18.017206980090045</v>
      </c>
      <c r="I41" s="477">
        <v>7.0477879992079853</v>
      </c>
      <c r="J41" s="477">
        <v>0.8471440588760526</v>
      </c>
      <c r="K41" s="468">
        <v>0.13662194878919354</v>
      </c>
      <c r="L41" s="469">
        <v>3664482.9489768576</v>
      </c>
      <c r="M41" s="469">
        <v>270618.8189480314</v>
      </c>
      <c r="N41" s="468">
        <v>7.9737670271948349E-2</v>
      </c>
      <c r="O41" s="467">
        <v>1225488.5885636806</v>
      </c>
      <c r="P41" s="467">
        <v>-54751.054217601428</v>
      </c>
      <c r="Q41" s="468">
        <v>-4.2766254369890011E-2</v>
      </c>
      <c r="R41" s="254"/>
    </row>
    <row r="42" spans="1:18">
      <c r="A42" s="388"/>
      <c r="B42" s="388"/>
      <c r="C42" s="172" t="s">
        <v>15</v>
      </c>
      <c r="D42" s="467">
        <v>227319.31577051003</v>
      </c>
      <c r="E42" s="467">
        <v>20223.790214909764</v>
      </c>
      <c r="F42" s="471">
        <v>9.7654404462157993E-2</v>
      </c>
      <c r="G42" s="478">
        <v>19.631149089933864</v>
      </c>
      <c r="H42" s="478">
        <v>-4.1755314833719055</v>
      </c>
      <c r="I42" s="479">
        <v>7.1881719393347128</v>
      </c>
      <c r="J42" s="479">
        <v>0.62012994858748982</v>
      </c>
      <c r="K42" s="471">
        <v>9.4416258218370464E-2</v>
      </c>
      <c r="L42" s="472">
        <v>1634010.3268903471</v>
      </c>
      <c r="M42" s="472">
        <v>273798.21894529997</v>
      </c>
      <c r="N42" s="471">
        <v>0.20129082614838884</v>
      </c>
      <c r="O42" s="467">
        <v>699333.99166035652</v>
      </c>
      <c r="P42" s="467">
        <v>104251.37162052991</v>
      </c>
      <c r="Q42" s="471">
        <v>0.17518806315256319</v>
      </c>
      <c r="R42" s="254"/>
    </row>
    <row r="43" spans="1:18">
      <c r="A43" s="388"/>
      <c r="B43" s="388" t="s">
        <v>127</v>
      </c>
      <c r="C43" s="172" t="s">
        <v>89</v>
      </c>
      <c r="D43" s="467">
        <v>2393268.1556409197</v>
      </c>
      <c r="E43" s="467">
        <v>1035113.4026433777</v>
      </c>
      <c r="F43" s="468">
        <v>0.76214687638416045</v>
      </c>
      <c r="G43" s="476">
        <v>20.820374280018953</v>
      </c>
      <c r="H43" s="476">
        <v>7.7731256806659612</v>
      </c>
      <c r="I43" s="477">
        <v>5.2957957787207715</v>
      </c>
      <c r="J43" s="477">
        <v>0.87752207459573484</v>
      </c>
      <c r="K43" s="468">
        <v>0.19861197683983525</v>
      </c>
      <c r="L43" s="469">
        <v>12674259.395990029</v>
      </c>
      <c r="M43" s="469">
        <v>6673559.9646885553</v>
      </c>
      <c r="N43" s="468">
        <v>1.1121303509849596</v>
      </c>
      <c r="O43" s="467">
        <v>3608948.5892488486</v>
      </c>
      <c r="P43" s="467">
        <v>1572859.2996538833</v>
      </c>
      <c r="Q43" s="468">
        <v>0.7724903361024843</v>
      </c>
      <c r="R43" s="254"/>
    </row>
    <row r="44" spans="1:18">
      <c r="A44" s="388"/>
      <c r="B44" s="388"/>
      <c r="C44" s="172" t="s">
        <v>90</v>
      </c>
      <c r="D44" s="467">
        <v>117086.83219987714</v>
      </c>
      <c r="E44" s="467">
        <v>-43223.635804757112</v>
      </c>
      <c r="F44" s="471">
        <v>-0.26962453757859156</v>
      </c>
      <c r="G44" s="478">
        <v>1.0186036461970864</v>
      </c>
      <c r="H44" s="478">
        <v>-0.52143479531243719</v>
      </c>
      <c r="I44" s="479">
        <v>7.7399757835929934</v>
      </c>
      <c r="J44" s="479">
        <v>0.14071120942154458</v>
      </c>
      <c r="K44" s="471">
        <v>1.8516424589268415E-2</v>
      </c>
      <c r="L44" s="472">
        <v>906249.24580466538</v>
      </c>
      <c r="M44" s="472">
        <v>-311992.41457179724</v>
      </c>
      <c r="N44" s="471">
        <v>-0.25610059540681357</v>
      </c>
      <c r="O44" s="467">
        <v>344692.32238894352</v>
      </c>
      <c r="P44" s="467">
        <v>-127064.4518179415</v>
      </c>
      <c r="Q44" s="471">
        <v>-0.26934314198574377</v>
      </c>
      <c r="R44" s="254"/>
    </row>
    <row r="45" spans="1:18">
      <c r="A45" s="388"/>
      <c r="B45" s="388"/>
      <c r="C45" s="172" t="s">
        <v>53</v>
      </c>
      <c r="D45" s="467">
        <v>6374285.7345753973</v>
      </c>
      <c r="E45" s="467">
        <v>80607.995045616291</v>
      </c>
      <c r="F45" s="468">
        <v>1.2807772876473772E-2</v>
      </c>
      <c r="G45" s="476">
        <v>55.453466193847419</v>
      </c>
      <c r="H45" s="476">
        <v>-5.0073744361508403</v>
      </c>
      <c r="I45" s="477">
        <v>6.4711583259437662</v>
      </c>
      <c r="J45" s="477">
        <v>0.40971635074911106</v>
      </c>
      <c r="K45" s="468">
        <v>6.7593874927088377E-2</v>
      </c>
      <c r="L45" s="469">
        <v>41249012.20324216</v>
      </c>
      <c r="M45" s="469">
        <v>3100249.7745081335</v>
      </c>
      <c r="N45" s="468">
        <v>8.1267374801469172E-2</v>
      </c>
      <c r="O45" s="467">
        <v>14986875.784421721</v>
      </c>
      <c r="P45" s="467">
        <v>168177.71822702885</v>
      </c>
      <c r="Q45" s="468">
        <v>1.1349021180928573E-2</v>
      </c>
      <c r="R45" s="254"/>
    </row>
    <row r="46" spans="1:18">
      <c r="A46" s="388"/>
      <c r="B46" s="388"/>
      <c r="C46" s="172" t="s">
        <v>15</v>
      </c>
      <c r="D46" s="467">
        <v>2610196.6107325698</v>
      </c>
      <c r="E46" s="467">
        <v>12828.764021269046</v>
      </c>
      <c r="F46" s="471">
        <v>4.9391402290254703E-3</v>
      </c>
      <c r="G46" s="478">
        <v>22.707555879936617</v>
      </c>
      <c r="H46" s="478">
        <v>-2.2443164492027776</v>
      </c>
      <c r="I46" s="479">
        <v>6.6890700770263729</v>
      </c>
      <c r="J46" s="479">
        <v>0.16344075907486566</v>
      </c>
      <c r="K46" s="471">
        <v>2.5045976581178558E-2</v>
      </c>
      <c r="L46" s="472">
        <v>17459788.044006888</v>
      </c>
      <c r="M46" s="472">
        <v>510328.2740030475</v>
      </c>
      <c r="N46" s="471">
        <v>3.010882240071135E-2</v>
      </c>
      <c r="O46" s="467">
        <v>7667348.0448335186</v>
      </c>
      <c r="P46" s="467">
        <v>138946.68230243772</v>
      </c>
      <c r="Q46" s="471">
        <v>1.845633297315637E-2</v>
      </c>
      <c r="R46" s="254"/>
    </row>
    <row r="47" spans="1:18">
      <c r="A47" s="388"/>
      <c r="B47" s="388" t="s">
        <v>128</v>
      </c>
      <c r="C47" s="172" t="s">
        <v>89</v>
      </c>
      <c r="D47" s="467">
        <v>1861867.0419761438</v>
      </c>
      <c r="E47" s="467">
        <v>1075470.9524746283</v>
      </c>
      <c r="F47" s="468">
        <v>1.3675944817532766</v>
      </c>
      <c r="G47" s="476">
        <v>24.877433216750703</v>
      </c>
      <c r="H47" s="476">
        <v>12.616047783872824</v>
      </c>
      <c r="I47" s="477">
        <v>5.4886754097520605</v>
      </c>
      <c r="J47" s="477">
        <v>1.1158177792680011</v>
      </c>
      <c r="K47" s="468">
        <v>0.25516901613476134</v>
      </c>
      <c r="L47" s="469">
        <v>10219183.849522268</v>
      </c>
      <c r="M47" s="469">
        <v>6780385.7089627413</v>
      </c>
      <c r="N47" s="468">
        <v>1.9717312362683506</v>
      </c>
      <c r="O47" s="467">
        <v>2873978.0378560205</v>
      </c>
      <c r="P47" s="467">
        <v>1728247.1331704594</v>
      </c>
      <c r="Q47" s="468">
        <v>1.5084232485155546</v>
      </c>
      <c r="R47" s="254"/>
    </row>
    <row r="48" spans="1:18">
      <c r="A48" s="388"/>
      <c r="B48" s="388"/>
      <c r="C48" s="172" t="s">
        <v>90</v>
      </c>
      <c r="D48" s="467">
        <v>56376.496429419858</v>
      </c>
      <c r="E48" s="467">
        <v>-45758.126676756641</v>
      </c>
      <c r="F48" s="471">
        <v>-0.44801777580544533</v>
      </c>
      <c r="G48" s="478">
        <v>0.75327748614567691</v>
      </c>
      <c r="H48" s="478">
        <v>-0.83919225863696367</v>
      </c>
      <c r="I48" s="479">
        <v>7.6321312257341178</v>
      </c>
      <c r="J48" s="479">
        <v>-0.12996224532933631</v>
      </c>
      <c r="K48" s="471">
        <v>-1.6743195094703064E-2</v>
      </c>
      <c r="L48" s="472">
        <v>430272.81879646331</v>
      </c>
      <c r="M48" s="472">
        <v>-362505.67238551588</v>
      </c>
      <c r="N48" s="471">
        <v>-0.45725972187394287</v>
      </c>
      <c r="O48" s="467">
        <v>162537.21601399634</v>
      </c>
      <c r="P48" s="467">
        <v>-138439.83249380544</v>
      </c>
      <c r="Q48" s="471">
        <v>-0.45996807125383471</v>
      </c>
      <c r="R48" s="254"/>
    </row>
    <row r="49" spans="1:18">
      <c r="A49" s="388"/>
      <c r="B49" s="388"/>
      <c r="C49" s="172" t="s">
        <v>53</v>
      </c>
      <c r="D49" s="467">
        <v>3913852.4901293698</v>
      </c>
      <c r="E49" s="467">
        <v>-33358.064156281762</v>
      </c>
      <c r="F49" s="468">
        <v>-8.4510475682792029E-3</v>
      </c>
      <c r="G49" s="476">
        <v>52.295143395451106</v>
      </c>
      <c r="H49" s="476">
        <v>-9.2492496107486488</v>
      </c>
      <c r="I49" s="477">
        <v>6.6394972499244655</v>
      </c>
      <c r="J49" s="477">
        <v>0.53484655941011905</v>
      </c>
      <c r="K49" s="468">
        <v>8.7612966986167662E-2</v>
      </c>
      <c r="L49" s="469">
        <v>25986012.844823971</v>
      </c>
      <c r="M49" s="469">
        <v>1889671.2089985535</v>
      </c>
      <c r="N49" s="468">
        <v>7.8421498066290299E-2</v>
      </c>
      <c r="O49" s="467">
        <v>9282200.7495868262</v>
      </c>
      <c r="P49" s="467">
        <v>42173.842565897852</v>
      </c>
      <c r="Q49" s="468">
        <v>4.5642553847816767E-3</v>
      </c>
      <c r="R49" s="254"/>
    </row>
    <row r="50" spans="1:18">
      <c r="A50" s="388"/>
      <c r="B50" s="388"/>
      <c r="C50" s="172" t="s">
        <v>15</v>
      </c>
      <c r="D50" s="467">
        <v>1652064.5187135499</v>
      </c>
      <c r="E50" s="467">
        <v>74206.81829230953</v>
      </c>
      <c r="F50" s="471">
        <v>4.7030108147584251E-2</v>
      </c>
      <c r="G50" s="478">
        <v>22.074145901652592</v>
      </c>
      <c r="H50" s="478">
        <v>-2.5276059144872569</v>
      </c>
      <c r="I50" s="479">
        <v>6.8162820413176544</v>
      </c>
      <c r="J50" s="479">
        <v>0.23438350579467837</v>
      </c>
      <c r="K50" s="471">
        <v>3.5610318896545409E-2</v>
      </c>
      <c r="L50" s="472">
        <v>11260937.710005265</v>
      </c>
      <c r="M50" s="472">
        <v>875638.42233905196</v>
      </c>
      <c r="N50" s="471">
        <v>8.4315184193004197E-2</v>
      </c>
      <c r="O50" s="467">
        <v>4912919.3132321499</v>
      </c>
      <c r="P50" s="467">
        <v>346192.35048902314</v>
      </c>
      <c r="Q50" s="471">
        <v>7.5807542976266185E-2</v>
      </c>
      <c r="R50" s="254"/>
    </row>
    <row r="51" spans="1:18">
      <c r="A51" s="388" t="s">
        <v>104</v>
      </c>
      <c r="B51" s="388" t="s">
        <v>126</v>
      </c>
      <c r="C51" s="172" t="s">
        <v>89</v>
      </c>
      <c r="D51" s="467">
        <v>36049897.677231506</v>
      </c>
      <c r="E51" s="467">
        <v>6897093.2703366019</v>
      </c>
      <c r="F51" s="468">
        <v>0.23658421241646915</v>
      </c>
      <c r="G51" s="476">
        <v>23.385918919182124</v>
      </c>
      <c r="H51" s="476">
        <v>2.6601874926728684</v>
      </c>
      <c r="I51" s="477">
        <v>2.832110168603617</v>
      </c>
      <c r="J51" s="477">
        <v>0.13984552294117769</v>
      </c>
      <c r="K51" s="468">
        <v>5.1943453317817613E-2</v>
      </c>
      <c r="L51" s="469">
        <v>102097281.78880726</v>
      </c>
      <c r="M51" s="469">
        <v>23610217.162211955</v>
      </c>
      <c r="N51" s="468">
        <v>0.30081666672767432</v>
      </c>
      <c r="O51" s="467">
        <v>27051835.085419029</v>
      </c>
      <c r="P51" s="467">
        <v>6127476.5942797698</v>
      </c>
      <c r="Q51" s="468">
        <v>0.29283940039903944</v>
      </c>
      <c r="R51" s="254"/>
    </row>
    <row r="52" spans="1:18">
      <c r="A52" s="388"/>
      <c r="B52" s="388"/>
      <c r="C52" s="172" t="s">
        <v>90</v>
      </c>
      <c r="D52" s="467">
        <v>2232033.1474524653</v>
      </c>
      <c r="E52" s="467">
        <v>400420.26107053412</v>
      </c>
      <c r="F52" s="471">
        <v>0.21861620653996522</v>
      </c>
      <c r="G52" s="478">
        <v>1.4479415913631755</v>
      </c>
      <c r="H52" s="478">
        <v>0.14578498815463226</v>
      </c>
      <c r="I52" s="479">
        <v>3.4633229396460905</v>
      </c>
      <c r="J52" s="479">
        <v>0.2640051977138711</v>
      </c>
      <c r="K52" s="471">
        <v>8.2519217848748549E-2</v>
      </c>
      <c r="L52" s="472">
        <v>7730251.601622588</v>
      </c>
      <c r="M52" s="472">
        <v>1870339.9978691936</v>
      </c>
      <c r="N52" s="471">
        <v>0.31917546276145226</v>
      </c>
      <c r="O52" s="467">
        <v>2474128.2258660775</v>
      </c>
      <c r="P52" s="467">
        <v>411046.52529931464</v>
      </c>
      <c r="Q52" s="471">
        <v>0.1992390922697794</v>
      </c>
      <c r="R52" s="254"/>
    </row>
    <row r="53" spans="1:18">
      <c r="A53" s="388"/>
      <c r="B53" s="388"/>
      <c r="C53" s="172" t="s">
        <v>53</v>
      </c>
      <c r="D53" s="467">
        <v>57282870.230070204</v>
      </c>
      <c r="E53" s="467">
        <v>369369.31816421449</v>
      </c>
      <c r="F53" s="468">
        <v>6.4900122509761911E-3</v>
      </c>
      <c r="G53" s="476">
        <v>37.159954534476512</v>
      </c>
      <c r="H53" s="476">
        <v>-3.3018109265359854</v>
      </c>
      <c r="I53" s="477">
        <v>2.4441855442789948</v>
      </c>
      <c r="J53" s="477">
        <v>0.14346741901601279</v>
      </c>
      <c r="K53" s="468">
        <v>6.2357668868981433E-2</v>
      </c>
      <c r="L53" s="469">
        <v>140009963.35114717</v>
      </c>
      <c r="M53" s="469">
        <v>9068040.2309537977</v>
      </c>
      <c r="N53" s="468">
        <v>6.9252383154859584E-2</v>
      </c>
      <c r="O53" s="467">
        <v>40316064.007763267</v>
      </c>
      <c r="P53" s="467">
        <v>-1079729.5058974251</v>
      </c>
      <c r="Q53" s="468">
        <v>-2.6083073043185228E-2</v>
      </c>
      <c r="R53" s="254"/>
    </row>
    <row r="54" spans="1:18">
      <c r="A54" s="388"/>
      <c r="B54" s="388"/>
      <c r="C54" s="172" t="s">
        <v>15</v>
      </c>
      <c r="D54" s="467">
        <v>58526902.688426502</v>
      </c>
      <c r="E54" s="467">
        <v>5851090.1859065741</v>
      </c>
      <c r="F54" s="471">
        <v>0.11107735994820521</v>
      </c>
      <c r="G54" s="478">
        <v>37.9669704784448</v>
      </c>
      <c r="H54" s="478">
        <v>0.51792347210673739</v>
      </c>
      <c r="I54" s="479">
        <v>2.5659515044486092</v>
      </c>
      <c r="J54" s="479">
        <v>0.14784005688848723</v>
      </c>
      <c r="K54" s="471">
        <v>6.1138644803843949E-2</v>
      </c>
      <c r="L54" s="472">
        <v>150177194.00408533</v>
      </c>
      <c r="M54" s="472">
        <v>22801208.782211289</v>
      </c>
      <c r="N54" s="471">
        <v>0.1790071240076711</v>
      </c>
      <c r="O54" s="467">
        <v>43224295.228148803</v>
      </c>
      <c r="P54" s="467">
        <v>2962447.1372592673</v>
      </c>
      <c r="Q54" s="471">
        <v>7.3579512062428423E-2</v>
      </c>
      <c r="R54" s="254"/>
    </row>
    <row r="55" spans="1:18">
      <c r="A55" s="388"/>
      <c r="B55" s="388" t="s">
        <v>127</v>
      </c>
      <c r="C55" s="172" t="s">
        <v>89</v>
      </c>
      <c r="D55" s="467">
        <v>424067366.91615313</v>
      </c>
      <c r="E55" s="467">
        <v>78288670.3049317</v>
      </c>
      <c r="F55" s="468">
        <v>0.22641264795140367</v>
      </c>
      <c r="G55" s="476">
        <v>21.934351755589159</v>
      </c>
      <c r="H55" s="476">
        <v>1.7977025828112509</v>
      </c>
      <c r="I55" s="477">
        <v>2.7860434341495171</v>
      </c>
      <c r="J55" s="477">
        <v>8.6861827757277243E-2</v>
      </c>
      <c r="K55" s="468">
        <v>3.2180801599851538E-2</v>
      </c>
      <c r="L55" s="469">
        <v>1181470103.2338226</v>
      </c>
      <c r="M55" s="469">
        <v>248150605.45853102</v>
      </c>
      <c r="N55" s="468">
        <v>0.26587959005467643</v>
      </c>
      <c r="O55" s="467">
        <v>319814757.31734961</v>
      </c>
      <c r="P55" s="467">
        <v>67564353.432542115</v>
      </c>
      <c r="Q55" s="468">
        <v>0.26784636374019843</v>
      </c>
      <c r="R55" s="254"/>
    </row>
    <row r="56" spans="1:18">
      <c r="A56" s="388"/>
      <c r="B56" s="388"/>
      <c r="C56" s="172" t="s">
        <v>90</v>
      </c>
      <c r="D56" s="467">
        <v>26539667.069425341</v>
      </c>
      <c r="E56" s="467">
        <v>5060434.9487128928</v>
      </c>
      <c r="F56" s="471">
        <v>0.23559664145689407</v>
      </c>
      <c r="G56" s="478">
        <v>1.3727309347340104</v>
      </c>
      <c r="H56" s="478">
        <v>0.12187376523708382</v>
      </c>
      <c r="I56" s="479">
        <v>3.2872718564490677</v>
      </c>
      <c r="J56" s="479">
        <v>0.16694537936682385</v>
      </c>
      <c r="K56" s="471">
        <v>5.3502535902246746E-2</v>
      </c>
      <c r="L56" s="472">
        <v>87243100.636850029</v>
      </c>
      <c r="M56" s="472">
        <v>20220883.943195581</v>
      </c>
      <c r="N56" s="471">
        <v>0.30170419512713703</v>
      </c>
      <c r="O56" s="467">
        <v>30613649.344519142</v>
      </c>
      <c r="P56" s="467">
        <v>7177216.7177549712</v>
      </c>
      <c r="Q56" s="471">
        <v>0.30624185993045128</v>
      </c>
      <c r="R56" s="254"/>
    </row>
    <row r="57" spans="1:18">
      <c r="A57" s="388"/>
      <c r="B57" s="388"/>
      <c r="C57" s="172" t="s">
        <v>53</v>
      </c>
      <c r="D57" s="467">
        <v>745537676.4933691</v>
      </c>
      <c r="E57" s="467">
        <v>41084359.556443572</v>
      </c>
      <c r="F57" s="468">
        <v>5.8320911504945235E-2</v>
      </c>
      <c r="G57" s="476">
        <v>38.561999623242635</v>
      </c>
      <c r="H57" s="476">
        <v>-2.4623012974932763</v>
      </c>
      <c r="I57" s="477">
        <v>2.383642523540126</v>
      </c>
      <c r="J57" s="477">
        <v>0.10042809999737834</v>
      </c>
      <c r="K57" s="468">
        <v>4.3985400127925421E-2</v>
      </c>
      <c r="L57" s="469">
        <v>1777095308.5908964</v>
      </c>
      <c r="M57" s="469">
        <v>168677334.64797735</v>
      </c>
      <c r="N57" s="468">
        <v>0.10487158026124092</v>
      </c>
      <c r="O57" s="467">
        <v>531659965.80908841</v>
      </c>
      <c r="P57" s="467">
        <v>12686505.957167268</v>
      </c>
      <c r="Q57" s="468">
        <v>2.4445384857998544E-2</v>
      </c>
      <c r="R57" s="254"/>
    </row>
    <row r="58" spans="1:18">
      <c r="A58" s="388"/>
      <c r="B58" s="388"/>
      <c r="C58" s="172" t="s">
        <v>15</v>
      </c>
      <c r="D58" s="467">
        <v>736427086.44562244</v>
      </c>
      <c r="E58" s="467">
        <v>91995008.758584738</v>
      </c>
      <c r="F58" s="471">
        <v>0.14275361507262094</v>
      </c>
      <c r="G58" s="478">
        <v>38.09076579956632</v>
      </c>
      <c r="H58" s="478">
        <v>0.56184111089853417</v>
      </c>
      <c r="I58" s="479">
        <v>2.4500049522614042</v>
      </c>
      <c r="J58" s="479">
        <v>7.8234968115517223E-2</v>
      </c>
      <c r="K58" s="471">
        <v>3.2985900251069629E-2</v>
      </c>
      <c r="L58" s="472">
        <v>1804250008.7712121</v>
      </c>
      <c r="M58" s="472">
        <v>275805350.09232569</v>
      </c>
      <c r="N58" s="471">
        <v>0.18044837183095558</v>
      </c>
      <c r="O58" s="467">
        <v>564059539.69826806</v>
      </c>
      <c r="P58" s="467">
        <v>52346382.114302278</v>
      </c>
      <c r="Q58" s="471">
        <v>0.10229633797468435</v>
      </c>
      <c r="R58" s="254"/>
    </row>
    <row r="59" spans="1:18">
      <c r="A59" s="388"/>
      <c r="B59" s="388" t="s">
        <v>128</v>
      </c>
      <c r="C59" s="172" t="s">
        <v>89</v>
      </c>
      <c r="D59" s="467">
        <v>277324441.3588168</v>
      </c>
      <c r="E59" s="467">
        <v>54040540.710322946</v>
      </c>
      <c r="F59" s="468">
        <v>0.24202614050260893</v>
      </c>
      <c r="G59" s="476">
        <v>22.238185167562037</v>
      </c>
      <c r="H59" s="476">
        <v>2.071900168831128</v>
      </c>
      <c r="I59" s="477">
        <v>2.8227530835984909</v>
      </c>
      <c r="J59" s="477">
        <v>0.1232611727467483</v>
      </c>
      <c r="K59" s="468">
        <v>4.5660878719898441E-2</v>
      </c>
      <c r="L59" s="469">
        <v>782818422.00282896</v>
      </c>
      <c r="M59" s="469">
        <v>180065338.37879562</v>
      </c>
      <c r="N59" s="468">
        <v>0.29873814547104199</v>
      </c>
      <c r="O59" s="467">
        <v>211455364.27906784</v>
      </c>
      <c r="P59" s="467">
        <v>49580109.097566277</v>
      </c>
      <c r="Q59" s="468">
        <v>0.3062859054150982</v>
      </c>
      <c r="R59" s="254"/>
    </row>
    <row r="60" spans="1:18">
      <c r="A60" s="388"/>
      <c r="B60" s="388"/>
      <c r="C60" s="172" t="s">
        <v>90</v>
      </c>
      <c r="D60" s="467">
        <v>17077148.016550705</v>
      </c>
      <c r="E60" s="467">
        <v>2982559.5257106889</v>
      </c>
      <c r="F60" s="471">
        <v>0.21161025933102165</v>
      </c>
      <c r="G60" s="478">
        <v>1.3693880635445324</v>
      </c>
      <c r="H60" s="478">
        <v>9.6410085192336181E-2</v>
      </c>
      <c r="I60" s="479">
        <v>3.3196295586862723</v>
      </c>
      <c r="J60" s="479">
        <v>0.15165938406110291</v>
      </c>
      <c r="K60" s="471">
        <v>4.7872731023753112E-2</v>
      </c>
      <c r="L60" s="472">
        <v>56689805.333802365</v>
      </c>
      <c r="M60" s="472">
        <v>12038569.371206015</v>
      </c>
      <c r="N60" s="471">
        <v>0.26961335138159531</v>
      </c>
      <c r="O60" s="467">
        <v>19835316.495320946</v>
      </c>
      <c r="P60" s="467">
        <v>4074547.0851574913</v>
      </c>
      <c r="Q60" s="471">
        <v>0.25852463030960837</v>
      </c>
      <c r="R60" s="254"/>
    </row>
    <row r="61" spans="1:18">
      <c r="A61" s="388"/>
      <c r="B61" s="388"/>
      <c r="C61" s="172" t="s">
        <v>53</v>
      </c>
      <c r="D61" s="467">
        <v>468832632.0047971</v>
      </c>
      <c r="E61" s="467">
        <v>23578340.269451916</v>
      </c>
      <c r="F61" s="468">
        <v>5.2954773726171404E-2</v>
      </c>
      <c r="G61" s="476">
        <v>37.594908086837059</v>
      </c>
      <c r="H61" s="476">
        <v>-2.6190299443624809</v>
      </c>
      <c r="I61" s="477">
        <v>2.4118954453686854</v>
      </c>
      <c r="J61" s="477">
        <v>0.12169231389828594</v>
      </c>
      <c r="K61" s="468">
        <v>5.3136035064345909E-2</v>
      </c>
      <c r="L61" s="469">
        <v>1130775289.772583</v>
      </c>
      <c r="M61" s="469">
        <v>111052516.53966069</v>
      </c>
      <c r="N61" s="468">
        <v>0.10890461550405561</v>
      </c>
      <c r="O61" s="467">
        <v>331535749.11736405</v>
      </c>
      <c r="P61" s="467">
        <v>4894426.5318732262</v>
      </c>
      <c r="Q61" s="468">
        <v>1.4984100888191276E-2</v>
      </c>
      <c r="R61" s="254"/>
    </row>
    <row r="62" spans="1:18">
      <c r="A62" s="388"/>
      <c r="B62" s="388"/>
      <c r="C62" s="172" t="s">
        <v>15</v>
      </c>
      <c r="D62" s="467">
        <v>483387463.66615689</v>
      </c>
      <c r="E62" s="467">
        <v>59445207.851489723</v>
      </c>
      <c r="F62" s="471">
        <v>0.14022005835973356</v>
      </c>
      <c r="G62" s="478">
        <v>38.762035801877609</v>
      </c>
      <c r="H62" s="478">
        <v>0.47293242750437514</v>
      </c>
      <c r="I62" s="479">
        <v>2.4598141249602712</v>
      </c>
      <c r="J62" s="479">
        <v>9.1138255554085834E-2</v>
      </c>
      <c r="K62" s="471">
        <v>3.8476457134227371E-2</v>
      </c>
      <c r="L62" s="472">
        <v>1189043310.9547327</v>
      </c>
      <c r="M62" s="472">
        <v>184861519.58490646</v>
      </c>
      <c r="N62" s="471">
        <v>0.18409168655879812</v>
      </c>
      <c r="O62" s="467">
        <v>369581967.42098123</v>
      </c>
      <c r="P62" s="467">
        <v>33259039.919932246</v>
      </c>
      <c r="Q62" s="471">
        <v>9.8890195108177731E-2</v>
      </c>
      <c r="R62" s="254"/>
    </row>
    <row r="63" spans="1:18">
      <c r="D63" s="261"/>
      <c r="E63" s="261"/>
      <c r="F63" s="261"/>
      <c r="G63" s="261"/>
      <c r="H63" s="261"/>
      <c r="I63" s="261"/>
      <c r="J63" s="261"/>
      <c r="K63" s="261"/>
      <c r="L63" s="261"/>
      <c r="M63" s="261"/>
      <c r="N63" s="261"/>
      <c r="O63" s="261"/>
      <c r="P63" s="261"/>
      <c r="Q63" s="261"/>
      <c r="R63" s="254"/>
    </row>
    <row r="64" spans="1:18">
      <c r="D64" s="261"/>
      <c r="E64" s="261"/>
      <c r="F64" s="261"/>
      <c r="G64" s="261"/>
      <c r="H64" s="261"/>
      <c r="I64" s="261"/>
      <c r="J64" s="261"/>
      <c r="K64" s="261"/>
      <c r="L64" s="261"/>
      <c r="M64" s="261"/>
      <c r="N64" s="261"/>
      <c r="O64" s="261"/>
      <c r="P64" s="261"/>
      <c r="Q64" s="261"/>
      <c r="R64" s="254"/>
    </row>
    <row r="65" spans="18:18">
      <c r="R65" s="254"/>
    </row>
    <row r="66" spans="18:18">
      <c r="R66" s="254"/>
    </row>
    <row r="67" spans="18:18">
      <c r="R67" s="254"/>
    </row>
    <row r="68" spans="18:18">
      <c r="R68" s="254"/>
    </row>
    <row r="69" spans="18:18">
      <c r="R69" s="254"/>
    </row>
    <row r="70" spans="18:18">
      <c r="R70" s="254"/>
    </row>
    <row r="71" spans="18:18">
      <c r="R71" s="254"/>
    </row>
    <row r="72" spans="18:18">
      <c r="R72" s="254"/>
    </row>
    <row r="73" spans="18:18">
      <c r="R73" s="254"/>
    </row>
    <row r="74" spans="18:18">
      <c r="R74" s="265"/>
    </row>
  </sheetData>
  <mergeCells count="28">
    <mergeCell ref="A51:A62"/>
    <mergeCell ref="B51:B54"/>
    <mergeCell ref="B55:B58"/>
    <mergeCell ref="B59:B62"/>
    <mergeCell ref="A39:A50"/>
    <mergeCell ref="B39:B42"/>
    <mergeCell ref="B43:B46"/>
    <mergeCell ref="B47:B50"/>
    <mergeCell ref="A15:A26"/>
    <mergeCell ref="B15:B18"/>
    <mergeCell ref="B19:B22"/>
    <mergeCell ref="B23:B26"/>
    <mergeCell ref="A27:A38"/>
    <mergeCell ref="B27:B30"/>
    <mergeCell ref="B31:B34"/>
    <mergeCell ref="B35:B38"/>
    <mergeCell ref="L1:N1"/>
    <mergeCell ref="O1:Q1"/>
    <mergeCell ref="A3:A14"/>
    <mergeCell ref="B3:B6"/>
    <mergeCell ref="B7:B10"/>
    <mergeCell ref="B11:B14"/>
    <mergeCell ref="A1:A2"/>
    <mergeCell ref="B1:B2"/>
    <mergeCell ref="C1:C2"/>
    <mergeCell ref="D1:F1"/>
    <mergeCell ref="G1:H1"/>
    <mergeCell ref="I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6</vt:i4>
      </vt:variant>
    </vt:vector>
  </HeadingPairs>
  <TitlesOfParts>
    <vt:vector size="28" baseType="lpstr">
      <vt:lpstr>Regions By Outlet Data</vt:lpstr>
      <vt:lpstr>Region and Market Data</vt:lpstr>
      <vt:lpstr>Segment Data</vt:lpstr>
      <vt:lpstr>Type Data</vt:lpstr>
      <vt:lpstr>Granola</vt:lpstr>
      <vt:lpstr>NB vs PL</vt:lpstr>
      <vt:lpstr>Package</vt:lpstr>
      <vt:lpstr>Flavor</vt:lpstr>
      <vt:lpstr>Fat</vt:lpstr>
      <vt:lpstr>Organic</vt:lpstr>
      <vt:lpstr>Size</vt:lpstr>
      <vt:lpstr>IRI_UO_WorkspaceStorage</vt:lpstr>
      <vt:lpstr>HOME PAGE</vt:lpstr>
      <vt:lpstr>TOTAL U.S. MULO+ with C</vt:lpstr>
      <vt:lpstr>TOTAL U.S. MULO+</vt:lpstr>
      <vt:lpstr>TOTAL U.S. FOOD</vt:lpstr>
      <vt:lpstr>TOTAL U.S. CONVENIENCE</vt:lpstr>
      <vt:lpstr>TOTAL U.S. ALL OTHER OUTLETS</vt:lpstr>
      <vt:lpstr>CIRCANA STANDARD REGIONS</vt:lpstr>
      <vt:lpstr>CIRCANA REGIONS &amp; MARKETS</vt:lpstr>
      <vt:lpstr>DMI SR Data</vt:lpstr>
      <vt:lpstr>DMI CUSTOM REGIONS &amp; MARKETS</vt:lpstr>
      <vt:lpstr>'HOME PAGE'!Print_Area</vt:lpstr>
      <vt:lpstr>'TOTAL U.S. ALL OTHER OUTLETS'!Print_Area</vt:lpstr>
      <vt:lpstr>'TOTAL U.S. CONVENIENCE'!Print_Area</vt:lpstr>
      <vt:lpstr>'TOTAL U.S. FOOD'!Print_Area</vt:lpstr>
      <vt:lpstr>'TOTAL U.S. MULO+'!Print_Area</vt:lpstr>
      <vt:lpstr>'TOTAL U.S. MULO+ with C'!Print_Area</vt:lpstr>
    </vt:vector>
  </TitlesOfParts>
  <Company>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Daniel Figueroa</cp:lastModifiedBy>
  <cp:lastPrinted>2014-10-21T15:27:11Z</cp:lastPrinted>
  <dcterms:created xsi:type="dcterms:W3CDTF">2014-10-20T20:29:55Z</dcterms:created>
  <dcterms:modified xsi:type="dcterms:W3CDTF">2025-08-20T21:01:20Z</dcterms:modified>
</cp:coreProperties>
</file>